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1"/>
  </bookViews>
  <sheets>
    <sheet name="Operational ex 2014." sheetId="1" r:id="rId1"/>
    <sheet name="cash statement 2014" sheetId="2" r:id="rId2"/>
    <sheet name="RECEIPTS 2014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<sst xmlns="http://schemas.openxmlformats.org/spreadsheetml/2006/main" count="96" uniqueCount="69">
  <si>
    <t xml:space="preserve">     ACCOUNTS</t>
  </si>
  <si>
    <t>EES &amp; EHS ALUMNI ASSOCIATION OF AMERICA</t>
  </si>
  <si>
    <t xml:space="preserve">                             </t>
  </si>
  <si>
    <t>September</t>
  </si>
  <si>
    <t>Donations, to teachers'</t>
  </si>
  <si>
    <t xml:space="preserve">    salary</t>
  </si>
  <si>
    <t>CASH RECEIPTS AND DISBURSEMENT STATEMENT</t>
  </si>
  <si>
    <t>CASH INFLOW</t>
  </si>
  <si>
    <t>BEGINNING BALANCE</t>
  </si>
  <si>
    <t>Receipts from Reconstruction</t>
  </si>
  <si>
    <t>Receipts from dues</t>
  </si>
  <si>
    <t>Total Inflow</t>
  </si>
  <si>
    <t>OUTFLOW</t>
  </si>
  <si>
    <t xml:space="preserve">    maintenance</t>
  </si>
  <si>
    <t>Total Outflow</t>
  </si>
  <si>
    <t>Balance C/Fwd</t>
  </si>
  <si>
    <t>Donations teachers salary</t>
  </si>
  <si>
    <t>General Donations</t>
  </si>
  <si>
    <t>Professional fees, website</t>
  </si>
  <si>
    <t>Media, Newspaper Ad</t>
  </si>
  <si>
    <t>QTR 1</t>
  </si>
  <si>
    <t>QTR. 2</t>
  </si>
  <si>
    <t>QTR,3</t>
  </si>
  <si>
    <t>QTR,4</t>
  </si>
  <si>
    <t>QTR.1</t>
  </si>
  <si>
    <t>QTR. 3</t>
  </si>
  <si>
    <t>QTR. 4</t>
  </si>
  <si>
    <t>QTR. 1</t>
  </si>
  <si>
    <t>Actual</t>
  </si>
  <si>
    <t xml:space="preserve"> Actual</t>
  </si>
  <si>
    <t>YTD</t>
  </si>
  <si>
    <t xml:space="preserve">  Actual</t>
  </si>
  <si>
    <t>Budget</t>
  </si>
  <si>
    <t>Over (under)</t>
  </si>
  <si>
    <t xml:space="preserve"> Budget</t>
  </si>
  <si>
    <t>QTR.4</t>
  </si>
  <si>
    <t>Over(under)</t>
  </si>
  <si>
    <t>Professional fees/websiste</t>
  </si>
  <si>
    <t xml:space="preserve">      Maintenance</t>
  </si>
  <si>
    <t>Media Newspaper Ads</t>
  </si>
  <si>
    <t xml:space="preserve">      TLC</t>
  </si>
  <si>
    <t xml:space="preserve"> Postage/Stationary</t>
  </si>
  <si>
    <t xml:space="preserve">      Supplies</t>
  </si>
  <si>
    <t>TOTAL</t>
  </si>
  <si>
    <t>Memorial Wall</t>
  </si>
  <si>
    <t xml:space="preserve">               STATEMENT OF RECEIPTS</t>
  </si>
  <si>
    <t>Miscellaneous</t>
  </si>
  <si>
    <t>Payroll Costs</t>
  </si>
  <si>
    <t>Postage/Stationary</t>
  </si>
  <si>
    <t>Total Available Cash</t>
  </si>
  <si>
    <t>Convention Activities</t>
  </si>
  <si>
    <t xml:space="preserve">  STATEMENT OF OPERATIONS EXPENSE</t>
  </si>
  <si>
    <t>Interest Income</t>
  </si>
  <si>
    <t>Annual Dues</t>
  </si>
  <si>
    <t>Reconstructions</t>
  </si>
  <si>
    <t>Trip to Liberia</t>
  </si>
  <si>
    <t>Registration Renewal IRS</t>
  </si>
  <si>
    <t>Bank Charges/credit Card</t>
  </si>
  <si>
    <t xml:space="preserve">    Machine rental</t>
  </si>
  <si>
    <t>Dedication of Chemistry</t>
  </si>
  <si>
    <t xml:space="preserve">      Lab</t>
  </si>
  <si>
    <t>Memorial wall</t>
  </si>
  <si>
    <t>Special delegation</t>
  </si>
  <si>
    <t>Registration renewal IRS</t>
  </si>
  <si>
    <t>Bank Charges/Credit card</t>
  </si>
  <si>
    <t>Dedication Science lab</t>
  </si>
  <si>
    <t xml:space="preserve">                                                                                        </t>
  </si>
  <si>
    <t xml:space="preserve">                      PERIOD ENDED AUGUST 31, 2015/ 2016</t>
  </si>
  <si>
    <t xml:space="preserve">                PERIOD ENDED AUGUST 31, 2015/2016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</si>
</sst>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#,##0.0_);\(#,##0.0\)"/>
    <numFmt numFmtId="168" formatCode="#,##0.000_);\(#,##0.000\)"/>
    <numFmt numFmtId="169" formatCode="#,##0.0000_);\(#,##0.0000\)"/>
  </numFmts>
  <fonts count="47">
    <font>
      <sz val="10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Trellis">
        <bgColor theme="0" tint="-0.1499900072813034"/>
      </patternFill>
    </fill>
    <fill>
      <patternFill patternType="lightTrellis">
        <bgColor theme="0" tint="-0.4999699890613556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17" xfId="0" applyBorder="1" applyAlignment="1">
      <alignment/>
    </xf>
    <xf numFmtId="0" fontId="6" fillId="33" borderId="18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12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37" fontId="0" fillId="0" borderId="21" xfId="0" applyNumberFormat="1" applyBorder="1" applyAlignment="1">
      <alignment/>
    </xf>
    <xf numFmtId="37" fontId="0" fillId="0" borderId="22" xfId="0" applyNumberFormat="1" applyBorder="1" applyAlignment="1">
      <alignment/>
    </xf>
    <xf numFmtId="39" fontId="0" fillId="0" borderId="0" xfId="0" applyNumberFormat="1" applyAlignment="1">
      <alignment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39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39" fontId="0" fillId="0" borderId="28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5" xfId="0" applyNumberFormat="1" applyBorder="1" applyAlignment="1">
      <alignment/>
    </xf>
    <xf numFmtId="0" fontId="1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37" fontId="0" fillId="0" borderId="0" xfId="0" applyNumberFormat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Border="1" applyAlignment="1">
      <alignment/>
    </xf>
    <xf numFmtId="3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Border="1" applyAlignment="1">
      <alignment/>
    </xf>
    <xf numFmtId="39" fontId="0" fillId="0" borderId="19" xfId="0" applyNumberFormat="1" applyBorder="1" applyAlignment="1">
      <alignment/>
    </xf>
    <xf numFmtId="0" fontId="0" fillId="33" borderId="34" xfId="0" applyFill="1" applyBorder="1" applyAlignment="1">
      <alignment/>
    </xf>
    <xf numFmtId="37" fontId="0" fillId="0" borderId="34" xfId="0" applyNumberFormat="1" applyBorder="1" applyAlignment="1">
      <alignment/>
    </xf>
    <xf numFmtId="39" fontId="0" fillId="0" borderId="35" xfId="0" applyNumberFormat="1" applyBorder="1" applyAlignment="1">
      <alignment/>
    </xf>
    <xf numFmtId="0" fontId="6" fillId="33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39" fontId="0" fillId="0" borderId="20" xfId="0" applyNumberFormat="1" applyBorder="1" applyAlignment="1">
      <alignment/>
    </xf>
    <xf numFmtId="39" fontId="0" fillId="0" borderId="12" xfId="0" applyNumberFormat="1" applyFont="1" applyBorder="1" applyAlignment="1">
      <alignment/>
    </xf>
    <xf numFmtId="43" fontId="0" fillId="0" borderId="12" xfId="42" applyFont="1" applyBorder="1" applyAlignment="1">
      <alignment/>
    </xf>
    <xf numFmtId="0" fontId="5" fillId="34" borderId="2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2" xfId="0" applyFill="1" applyBorder="1" applyAlignment="1">
      <alignment/>
    </xf>
    <xf numFmtId="39" fontId="0" fillId="34" borderId="12" xfId="0" applyNumberFormat="1" applyFill="1" applyBorder="1" applyAlignment="1">
      <alignment/>
    </xf>
    <xf numFmtId="39" fontId="0" fillId="34" borderId="19" xfId="0" applyNumberFormat="1" applyFill="1" applyBorder="1" applyAlignment="1">
      <alignment/>
    </xf>
    <xf numFmtId="39" fontId="0" fillId="34" borderId="36" xfId="0" applyNumberFormat="1" applyFill="1" applyBorder="1" applyAlignment="1">
      <alignment/>
    </xf>
    <xf numFmtId="0" fontId="0" fillId="34" borderId="36" xfId="0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Alignment="1">
      <alignment/>
    </xf>
    <xf numFmtId="0" fontId="11" fillId="0" borderId="14" xfId="0" applyFont="1" applyBorder="1" applyAlignment="1">
      <alignment/>
    </xf>
    <xf numFmtId="0" fontId="12" fillId="33" borderId="0" xfId="0" applyFont="1" applyFill="1" applyAlignment="1">
      <alignment/>
    </xf>
    <xf numFmtId="37" fontId="11" fillId="0" borderId="12" xfId="0" applyNumberFormat="1" applyFont="1" applyBorder="1" applyAlignment="1">
      <alignment/>
    </xf>
    <xf numFmtId="39" fontId="11" fillId="0" borderId="12" xfId="0" applyNumberFormat="1" applyFont="1" applyBorder="1" applyAlignment="1">
      <alignment/>
    </xf>
    <xf numFmtId="39" fontId="11" fillId="0" borderId="24" xfId="0" applyNumberFormat="1" applyFont="1" applyBorder="1" applyAlignment="1">
      <alignment/>
    </xf>
    <xf numFmtId="39" fontId="11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9" xfId="0" applyFont="1" applyBorder="1" applyAlignment="1">
      <alignment/>
    </xf>
    <xf numFmtId="37" fontId="0" fillId="0" borderId="11" xfId="0" applyNumberFormat="1" applyBorder="1" applyAlignment="1">
      <alignment/>
    </xf>
    <xf numFmtId="0" fontId="0" fillId="35" borderId="35" xfId="0" applyFill="1" applyBorder="1" applyAlignment="1">
      <alignment/>
    </xf>
    <xf numFmtId="0" fontId="6" fillId="36" borderId="0" xfId="0" applyFont="1" applyFill="1" applyBorder="1" applyAlignment="1">
      <alignment/>
    </xf>
    <xf numFmtId="37" fontId="0" fillId="35" borderId="0" xfId="0" applyNumberFormat="1" applyFill="1" applyBorder="1" applyAlignment="1">
      <alignment/>
    </xf>
    <xf numFmtId="37" fontId="0" fillId="35" borderId="35" xfId="0" applyNumberFormat="1" applyFill="1" applyBorder="1" applyAlignment="1">
      <alignment/>
    </xf>
    <xf numFmtId="0" fontId="11" fillId="0" borderId="35" xfId="0" applyFont="1" applyBorder="1" applyAlignment="1">
      <alignment/>
    </xf>
    <xf numFmtId="0" fontId="12" fillId="33" borderId="34" xfId="0" applyFont="1" applyFill="1" applyBorder="1" applyAlignment="1">
      <alignment/>
    </xf>
    <xf numFmtId="37" fontId="11" fillId="0" borderId="34" xfId="0" applyNumberFormat="1" applyFont="1" applyBorder="1" applyAlignment="1">
      <alignment/>
    </xf>
    <xf numFmtId="39" fontId="11" fillId="0" borderId="35" xfId="0" applyNumberFormat="1" applyFont="1" applyBorder="1" applyAlignment="1">
      <alignment/>
    </xf>
    <xf numFmtId="0" fontId="0" fillId="37" borderId="1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5" fillId="33" borderId="26" xfId="0" applyFont="1" applyFill="1" applyBorder="1" applyAlignment="1">
      <alignment/>
    </xf>
    <xf numFmtId="37" fontId="0" fillId="0" borderId="35" xfId="0" applyNumberFormat="1" applyBorder="1" applyAlignment="1">
      <alignment/>
    </xf>
    <xf numFmtId="37" fontId="11" fillId="0" borderId="3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54"/>
  <sheetViews>
    <sheetView zoomScalePageLayoutView="0" workbookViewId="0" topLeftCell="B31">
      <selection activeCell="D5" sqref="D5"/>
    </sheetView>
  </sheetViews>
  <sheetFormatPr defaultColWidth="9.140625" defaultRowHeight="12.75"/>
  <cols>
    <col min="1" max="1" width="23.28125" style="0" customWidth="1"/>
    <col min="2" max="2" width="3.00390625" style="0" customWidth="1"/>
    <col min="3" max="3" width="15.00390625" style="0" hidden="1" customWidth="1"/>
    <col min="4" max="4" width="10.57421875" style="0" customWidth="1"/>
    <col min="5" max="5" width="11.00390625" style="0" customWidth="1"/>
    <col min="6" max="6" width="10.421875" style="0" customWidth="1"/>
    <col min="7" max="7" width="11.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8.57421875" style="0" customWidth="1"/>
    <col min="14" max="14" width="7.28125" style="0" customWidth="1"/>
    <col min="15" max="15" width="9.8515625" style="0" customWidth="1"/>
    <col min="16" max="16" width="11.28125" style="0" customWidth="1"/>
  </cols>
  <sheetData>
    <row r="2" spans="4:6" ht="22.5">
      <c r="D2" s="1" t="s">
        <v>1</v>
      </c>
      <c r="E2" s="1"/>
      <c r="F2" s="1"/>
    </row>
    <row r="3" spans="4:7" ht="15.75">
      <c r="D3" s="2" t="s">
        <v>2</v>
      </c>
      <c r="E3" s="19" t="s">
        <v>51</v>
      </c>
      <c r="F3" s="19"/>
      <c r="G3" s="20"/>
    </row>
    <row r="4" spans="4:6" ht="18">
      <c r="D4" s="18" t="s">
        <v>68</v>
      </c>
      <c r="E4" s="18"/>
      <c r="F4" s="18"/>
    </row>
    <row r="5" spans="4:6" ht="15.75">
      <c r="D5" s="2"/>
      <c r="E5" s="2"/>
      <c r="F5" s="2"/>
    </row>
    <row r="6" spans="4:6" ht="15.75">
      <c r="D6" s="2"/>
      <c r="E6" s="2"/>
      <c r="F6" s="2"/>
    </row>
    <row r="7" ht="13.5" thickBot="1"/>
    <row r="8" spans="1:16" ht="13.5" thickTop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92"/>
      <c r="M8" s="93"/>
      <c r="N8" s="93"/>
      <c r="O8" s="93"/>
      <c r="P8" s="94"/>
    </row>
    <row r="9" spans="1:16" ht="18">
      <c r="A9" s="17" t="s">
        <v>0</v>
      </c>
      <c r="B9" s="4"/>
      <c r="C9" s="27" t="s">
        <v>3</v>
      </c>
      <c r="D9" s="27"/>
      <c r="E9" s="27" t="s">
        <v>24</v>
      </c>
      <c r="F9" s="27"/>
      <c r="G9" s="27" t="s">
        <v>21</v>
      </c>
      <c r="H9" s="27"/>
      <c r="I9" s="27" t="s">
        <v>25</v>
      </c>
      <c r="J9" s="27"/>
      <c r="K9" s="39" t="s">
        <v>35</v>
      </c>
      <c r="L9" s="40"/>
      <c r="M9" s="41" t="s">
        <v>30</v>
      </c>
      <c r="N9" s="41"/>
      <c r="O9" s="41" t="s">
        <v>30</v>
      </c>
      <c r="P9" s="41" t="s">
        <v>36</v>
      </c>
    </row>
    <row r="10" spans="1:16" ht="12.75">
      <c r="A10" s="10"/>
      <c r="B10" s="4"/>
      <c r="C10" s="7"/>
      <c r="D10" s="7"/>
      <c r="E10" s="52" t="s">
        <v>29</v>
      </c>
      <c r="F10" s="7"/>
      <c r="G10" s="52" t="s">
        <v>28</v>
      </c>
      <c r="H10" s="7"/>
      <c r="I10" s="52" t="s">
        <v>28</v>
      </c>
      <c r="J10" s="7"/>
      <c r="K10" s="41" t="s">
        <v>28</v>
      </c>
      <c r="L10" s="28"/>
      <c r="M10" s="41" t="s">
        <v>29</v>
      </c>
      <c r="N10" s="30"/>
      <c r="O10" s="41" t="s">
        <v>32</v>
      </c>
      <c r="P10" s="41" t="s">
        <v>34</v>
      </c>
    </row>
    <row r="11" spans="1:16" ht="12.75">
      <c r="A11" s="11"/>
      <c r="B11" s="3"/>
      <c r="C11" s="25"/>
      <c r="D11" s="25"/>
      <c r="E11" s="25"/>
      <c r="F11" s="25"/>
      <c r="G11" s="25"/>
      <c r="H11" s="25"/>
      <c r="I11" s="25"/>
      <c r="J11" s="25"/>
      <c r="K11" s="37"/>
      <c r="L11" s="35"/>
      <c r="M11" s="32"/>
      <c r="N11" s="32"/>
      <c r="O11" s="32"/>
      <c r="P11" s="32"/>
    </row>
    <row r="12" spans="1:16" ht="12.75">
      <c r="A12" s="10"/>
      <c r="B12" s="4"/>
      <c r="C12" s="21"/>
      <c r="D12" s="51"/>
      <c r="E12" s="51"/>
      <c r="F12" s="51"/>
      <c r="G12" s="51"/>
      <c r="H12" s="51"/>
      <c r="I12" s="51"/>
      <c r="J12" s="51"/>
      <c r="K12" s="31"/>
      <c r="L12" s="29"/>
      <c r="M12" s="31"/>
      <c r="N12" s="31"/>
      <c r="O12" s="31"/>
      <c r="P12" s="31"/>
    </row>
    <row r="13" spans="1:16" ht="12.75">
      <c r="A13" s="42" t="s">
        <v>37</v>
      </c>
      <c r="B13" s="4"/>
      <c r="C13" s="21"/>
      <c r="D13" s="51"/>
      <c r="E13" s="21">
        <f>170+126</f>
        <v>296</v>
      </c>
      <c r="F13" s="51"/>
      <c r="G13" s="21">
        <v>500</v>
      </c>
      <c r="H13" s="51"/>
      <c r="I13" s="21">
        <v>0</v>
      </c>
      <c r="J13" s="51"/>
      <c r="K13" s="38">
        <f>240+191</f>
        <v>431</v>
      </c>
      <c r="L13" s="29"/>
      <c r="M13" s="38">
        <f>SUM(E13:K13)</f>
        <v>1227</v>
      </c>
      <c r="N13" s="31"/>
      <c r="O13" s="38">
        <v>1100</v>
      </c>
      <c r="P13" s="38">
        <f>O13-M13</f>
        <v>-127</v>
      </c>
    </row>
    <row r="14" spans="1:16" ht="12.75">
      <c r="A14" s="42" t="s">
        <v>38</v>
      </c>
      <c r="B14" s="5"/>
      <c r="C14" s="21"/>
      <c r="D14" s="51"/>
      <c r="E14" s="51"/>
      <c r="F14" s="51"/>
      <c r="G14" s="51"/>
      <c r="H14" s="51"/>
      <c r="I14" s="51"/>
      <c r="J14" s="51"/>
      <c r="K14" s="31"/>
      <c r="L14" s="29"/>
      <c r="M14" s="31"/>
      <c r="N14" s="31"/>
      <c r="O14" s="31"/>
      <c r="P14" s="31"/>
    </row>
    <row r="15" spans="1:16" ht="12.75">
      <c r="A15" s="12"/>
      <c r="B15" s="6"/>
      <c r="C15" s="22"/>
      <c r="D15" s="54"/>
      <c r="E15" s="54"/>
      <c r="F15" s="54"/>
      <c r="G15" s="54"/>
      <c r="H15" s="54"/>
      <c r="I15" s="54"/>
      <c r="J15" s="54"/>
      <c r="K15" s="33"/>
      <c r="L15" s="36"/>
      <c r="M15" s="33"/>
      <c r="N15" s="33"/>
      <c r="O15" s="33"/>
      <c r="P15" s="33"/>
    </row>
    <row r="16" spans="1:16" ht="12.75">
      <c r="A16" s="10"/>
      <c r="B16" s="4"/>
      <c r="C16" s="21"/>
      <c r="D16" s="51"/>
      <c r="E16" s="51"/>
      <c r="F16" s="51"/>
      <c r="G16" s="51"/>
      <c r="H16" s="51"/>
      <c r="I16" s="51"/>
      <c r="J16" s="51"/>
      <c r="K16" s="31"/>
      <c r="L16" s="29"/>
      <c r="M16" s="31"/>
      <c r="N16" s="31"/>
      <c r="O16" s="31"/>
      <c r="P16" s="31"/>
    </row>
    <row r="17" spans="1:16" ht="12.75">
      <c r="A17" s="42" t="s">
        <v>39</v>
      </c>
      <c r="B17" s="5"/>
      <c r="C17" s="21"/>
      <c r="D17" s="51"/>
      <c r="E17" s="51"/>
      <c r="F17" s="51"/>
      <c r="G17" s="51"/>
      <c r="H17" s="51"/>
      <c r="I17" s="51"/>
      <c r="J17" s="51"/>
      <c r="K17" s="31">
        <v>250</v>
      </c>
      <c r="L17" s="29"/>
      <c r="M17" s="38">
        <f>SUM(E17:K17)</f>
        <v>250</v>
      </c>
      <c r="N17" s="31"/>
      <c r="O17" s="38">
        <v>515</v>
      </c>
      <c r="P17" s="38">
        <f>O17-M17</f>
        <v>265</v>
      </c>
    </row>
    <row r="18" spans="1:16" ht="12.75">
      <c r="A18" s="42" t="s">
        <v>40</v>
      </c>
      <c r="B18" s="6"/>
      <c r="C18" s="21"/>
      <c r="D18" s="51"/>
      <c r="E18" s="51"/>
      <c r="F18" s="51"/>
      <c r="G18" s="51"/>
      <c r="H18" s="51"/>
      <c r="I18" s="51"/>
      <c r="J18" s="51"/>
      <c r="K18" s="31"/>
      <c r="L18" s="29"/>
      <c r="M18" s="31"/>
      <c r="N18" s="31"/>
      <c r="O18" s="31"/>
      <c r="P18" s="31"/>
    </row>
    <row r="19" spans="1:16" ht="12.75">
      <c r="A19" s="12"/>
      <c r="B19" s="4"/>
      <c r="C19" s="22"/>
      <c r="D19" s="54"/>
      <c r="E19" s="54"/>
      <c r="F19" s="54"/>
      <c r="G19" s="54"/>
      <c r="H19" s="54"/>
      <c r="I19" s="54"/>
      <c r="J19" s="54"/>
      <c r="K19" s="33"/>
      <c r="L19" s="36"/>
      <c r="M19" s="33"/>
      <c r="N19" s="33"/>
      <c r="O19" s="33"/>
      <c r="P19" s="33"/>
    </row>
    <row r="20" spans="1:16" ht="12.75">
      <c r="A20" s="10"/>
      <c r="B20" s="5"/>
      <c r="C20" s="21"/>
      <c r="D20" s="51"/>
      <c r="E20" s="51"/>
      <c r="F20" s="51"/>
      <c r="G20" s="51"/>
      <c r="H20" s="51"/>
      <c r="I20" s="51"/>
      <c r="J20" s="51"/>
      <c r="K20" s="31"/>
      <c r="L20" s="29"/>
      <c r="M20" s="31"/>
      <c r="N20" s="31"/>
      <c r="O20" s="31"/>
      <c r="P20" s="31"/>
    </row>
    <row r="21" spans="1:16" ht="12.75">
      <c r="A21" s="10" t="s">
        <v>41</v>
      </c>
      <c r="B21" s="4"/>
      <c r="C21" s="21"/>
      <c r="D21" s="51"/>
      <c r="E21" s="51">
        <v>75</v>
      </c>
      <c r="F21" s="51"/>
      <c r="G21" s="21">
        <v>0</v>
      </c>
      <c r="H21" s="51"/>
      <c r="I21" s="51"/>
      <c r="J21" s="51"/>
      <c r="K21" s="38">
        <v>200</v>
      </c>
      <c r="L21" s="29"/>
      <c r="M21" s="38">
        <f>SUM(E21:K21)</f>
        <v>275</v>
      </c>
      <c r="N21" s="31"/>
      <c r="O21" s="38">
        <v>220</v>
      </c>
      <c r="P21" s="38">
        <f>O21-M21</f>
        <v>-55</v>
      </c>
    </row>
    <row r="22" spans="1:16" ht="12.75">
      <c r="A22" s="10" t="s">
        <v>42</v>
      </c>
      <c r="B22" s="4"/>
      <c r="C22" s="21"/>
      <c r="D22" s="51"/>
      <c r="E22" s="51"/>
      <c r="F22" s="51"/>
      <c r="G22" s="51"/>
      <c r="H22" s="51"/>
      <c r="I22" s="51"/>
      <c r="J22" s="51"/>
      <c r="K22" s="31"/>
      <c r="L22" s="29"/>
      <c r="M22" s="31"/>
      <c r="N22" s="31"/>
      <c r="O22" s="31"/>
      <c r="P22" s="31"/>
    </row>
    <row r="23" spans="1:16" ht="12.75">
      <c r="A23" s="12"/>
      <c r="B23" s="5"/>
      <c r="C23" s="22"/>
      <c r="D23" s="54"/>
      <c r="E23" s="54"/>
      <c r="F23" s="54"/>
      <c r="G23" s="54"/>
      <c r="H23" s="54"/>
      <c r="I23" s="54"/>
      <c r="J23" s="54"/>
      <c r="K23" s="33"/>
      <c r="L23" s="36"/>
      <c r="M23" s="33"/>
      <c r="N23" s="33"/>
      <c r="O23" s="33"/>
      <c r="P23" s="33"/>
    </row>
    <row r="24" spans="1:16" ht="12.75">
      <c r="A24" s="10"/>
      <c r="B24" s="4"/>
      <c r="C24" s="21"/>
      <c r="D24" s="51"/>
      <c r="E24" s="51"/>
      <c r="F24" s="51"/>
      <c r="G24" s="51"/>
      <c r="H24" s="51"/>
      <c r="I24" s="51"/>
      <c r="J24" s="51"/>
      <c r="K24" s="31"/>
      <c r="L24" s="29"/>
      <c r="M24" s="31"/>
      <c r="N24" s="31"/>
      <c r="O24" s="31"/>
      <c r="P24" s="31"/>
    </row>
    <row r="25" spans="1:16" ht="12.75">
      <c r="A25" s="10" t="s">
        <v>55</v>
      </c>
      <c r="B25" s="4"/>
      <c r="C25" s="21"/>
      <c r="D25" s="51"/>
      <c r="E25" s="21"/>
      <c r="F25" s="51"/>
      <c r="G25" s="51"/>
      <c r="H25" s="51"/>
      <c r="I25" s="51"/>
      <c r="J25" s="51"/>
      <c r="K25" s="38">
        <f>1875+250+2024+250</f>
        <v>4399</v>
      </c>
      <c r="L25" s="29"/>
      <c r="M25" s="38">
        <f>SUM(E25:K25)</f>
        <v>4399</v>
      </c>
      <c r="N25" s="31"/>
      <c r="O25" s="38">
        <v>0</v>
      </c>
      <c r="P25" s="38">
        <f>O25-M25</f>
        <v>-4399</v>
      </c>
    </row>
    <row r="26" spans="1:16" ht="12.75">
      <c r="A26" s="10"/>
      <c r="B26" s="5"/>
      <c r="C26" s="21"/>
      <c r="D26" s="51"/>
      <c r="E26" s="51"/>
      <c r="F26" s="51"/>
      <c r="G26" s="51"/>
      <c r="H26" s="51"/>
      <c r="I26" s="51"/>
      <c r="J26" s="51"/>
      <c r="K26" s="31"/>
      <c r="L26" s="29"/>
      <c r="M26" s="31"/>
      <c r="N26" s="31"/>
      <c r="O26" s="31"/>
      <c r="P26" s="31"/>
    </row>
    <row r="27" spans="1:16" ht="12.75">
      <c r="A27" s="12"/>
      <c r="B27" s="5"/>
      <c r="C27" s="22"/>
      <c r="D27" s="54"/>
      <c r="E27" s="54"/>
      <c r="F27" s="54"/>
      <c r="G27" s="54"/>
      <c r="H27" s="54"/>
      <c r="I27" s="54"/>
      <c r="J27" s="54"/>
      <c r="K27" s="33"/>
      <c r="L27" s="36"/>
      <c r="M27" s="33"/>
      <c r="N27" s="33"/>
      <c r="O27" s="33"/>
      <c r="P27" s="33"/>
    </row>
    <row r="28" spans="1:16" ht="12.75">
      <c r="A28" s="10"/>
      <c r="B28" s="4"/>
      <c r="C28" s="21"/>
      <c r="D28" s="51"/>
      <c r="E28" s="51"/>
      <c r="F28" s="51"/>
      <c r="G28" s="51"/>
      <c r="H28" s="51"/>
      <c r="I28" s="51"/>
      <c r="J28" s="51"/>
      <c r="K28" s="31"/>
      <c r="L28" s="29"/>
      <c r="M28" s="31"/>
      <c r="N28" s="31"/>
      <c r="O28" s="31"/>
      <c r="P28" s="31"/>
    </row>
    <row r="29" spans="1:16" ht="12.75">
      <c r="A29" s="42" t="s">
        <v>56</v>
      </c>
      <c r="B29" s="4"/>
      <c r="C29" s="21"/>
      <c r="D29" s="51"/>
      <c r="E29" s="51"/>
      <c r="F29" s="51"/>
      <c r="G29" s="51"/>
      <c r="H29" s="51"/>
      <c r="I29" s="21">
        <v>100</v>
      </c>
      <c r="J29" s="51"/>
      <c r="K29" s="38"/>
      <c r="L29" s="29"/>
      <c r="M29" s="38"/>
      <c r="N29" s="31"/>
      <c r="O29" s="38"/>
      <c r="P29" s="38"/>
    </row>
    <row r="30" spans="1:16" ht="12.75">
      <c r="A30" s="12"/>
      <c r="B30" s="5"/>
      <c r="C30" s="22"/>
      <c r="D30" s="54"/>
      <c r="E30" s="54"/>
      <c r="F30" s="54"/>
      <c r="G30" s="54"/>
      <c r="H30" s="54"/>
      <c r="I30" s="54"/>
      <c r="J30" s="54"/>
      <c r="K30" s="33"/>
      <c r="L30" s="36"/>
      <c r="M30" s="33"/>
      <c r="N30" s="33"/>
      <c r="O30" s="33"/>
      <c r="P30" s="33"/>
    </row>
    <row r="31" spans="1:16" ht="12.75">
      <c r="A31" s="10"/>
      <c r="B31" s="5"/>
      <c r="C31" s="21"/>
      <c r="D31" s="51"/>
      <c r="E31" s="51"/>
      <c r="F31" s="51"/>
      <c r="G31" s="51"/>
      <c r="H31" s="51"/>
      <c r="I31" s="51"/>
      <c r="J31" s="51"/>
      <c r="K31" s="31"/>
      <c r="L31" s="29"/>
      <c r="M31" s="31"/>
      <c r="N31" s="31"/>
      <c r="O31" s="31"/>
      <c r="P31" s="31"/>
    </row>
    <row r="32" spans="1:16" ht="12.75">
      <c r="A32" s="42" t="s">
        <v>57</v>
      </c>
      <c r="B32" s="4"/>
      <c r="C32" s="21"/>
      <c r="D32" s="51"/>
      <c r="E32" s="51">
        <v>145</v>
      </c>
      <c r="F32" s="51"/>
      <c r="G32" s="21"/>
      <c r="H32" s="51"/>
      <c r="I32" s="51">
        <v>45</v>
      </c>
      <c r="J32" s="51"/>
      <c r="K32" s="38">
        <v>145</v>
      </c>
      <c r="L32" s="29"/>
      <c r="M32" s="38">
        <v>420</v>
      </c>
      <c r="N32" s="31"/>
      <c r="O32" s="38">
        <v>300</v>
      </c>
      <c r="P32" s="38">
        <f>O32-M32</f>
        <v>-120</v>
      </c>
    </row>
    <row r="33" spans="1:16" ht="12.75">
      <c r="A33" s="10" t="s">
        <v>58</v>
      </c>
      <c r="B33" s="4"/>
      <c r="C33" s="21"/>
      <c r="D33" s="51"/>
      <c r="E33" s="51"/>
      <c r="F33" s="51"/>
      <c r="G33" s="51"/>
      <c r="H33" s="51"/>
      <c r="I33" s="51"/>
      <c r="J33" s="51"/>
      <c r="K33" s="31"/>
      <c r="L33" s="29"/>
      <c r="M33" s="31"/>
      <c r="N33" s="31"/>
      <c r="O33" s="31"/>
      <c r="P33" s="38"/>
    </row>
    <row r="34" spans="1:16" ht="12.75">
      <c r="A34" s="12"/>
      <c r="B34" s="5"/>
      <c r="C34" s="22"/>
      <c r="D34" s="54"/>
      <c r="E34" s="54"/>
      <c r="F34" s="54"/>
      <c r="G34" s="54"/>
      <c r="H34" s="54"/>
      <c r="I34" s="54"/>
      <c r="J34" s="54"/>
      <c r="K34" s="33"/>
      <c r="L34" s="36"/>
      <c r="M34" s="33"/>
      <c r="N34" s="33"/>
      <c r="O34" s="33"/>
      <c r="P34" s="33"/>
    </row>
    <row r="35" spans="1:16" ht="12.75">
      <c r="A35" s="10"/>
      <c r="B35" s="6"/>
      <c r="C35" s="21"/>
      <c r="D35" s="51"/>
      <c r="E35" s="51"/>
      <c r="F35" s="51"/>
      <c r="G35" s="51"/>
      <c r="H35" s="51"/>
      <c r="I35" s="51"/>
      <c r="J35" s="51"/>
      <c r="K35" s="31"/>
      <c r="L35" s="29"/>
      <c r="M35" s="31"/>
      <c r="N35" s="31"/>
      <c r="O35" s="31"/>
      <c r="P35" s="31"/>
    </row>
    <row r="36" spans="1:16" ht="12.75">
      <c r="A36" s="42" t="s">
        <v>59</v>
      </c>
      <c r="B36" s="5"/>
      <c r="C36" s="21"/>
      <c r="D36" s="51"/>
      <c r="E36" s="51"/>
      <c r="F36" s="51"/>
      <c r="G36" s="51"/>
      <c r="H36" s="51"/>
      <c r="I36" s="51"/>
      <c r="J36" s="51"/>
      <c r="K36" s="31">
        <v>50</v>
      </c>
      <c r="L36" s="29"/>
      <c r="M36" s="38">
        <f>K36</f>
        <v>50</v>
      </c>
      <c r="N36" s="31"/>
      <c r="O36" s="31"/>
      <c r="P36" s="38">
        <f>O36-M36</f>
        <v>-50</v>
      </c>
    </row>
    <row r="37" spans="1:16" ht="12.75">
      <c r="A37" s="42" t="s">
        <v>60</v>
      </c>
      <c r="B37" s="4"/>
      <c r="C37" s="21"/>
      <c r="D37" s="51"/>
      <c r="E37" s="51"/>
      <c r="F37" s="51"/>
      <c r="G37" s="51"/>
      <c r="H37" s="51"/>
      <c r="I37" s="51"/>
      <c r="J37" s="51"/>
      <c r="K37" s="31"/>
      <c r="L37" s="29"/>
      <c r="M37" s="31"/>
      <c r="N37" s="31"/>
      <c r="O37" s="31"/>
      <c r="P37" s="31"/>
    </row>
    <row r="38" spans="1:16" ht="12.75">
      <c r="A38" s="12"/>
      <c r="B38" s="5"/>
      <c r="C38" s="22"/>
      <c r="D38" s="54"/>
      <c r="E38" s="54"/>
      <c r="F38" s="54"/>
      <c r="G38" s="54"/>
      <c r="H38" s="54"/>
      <c r="I38" s="54"/>
      <c r="J38" s="54"/>
      <c r="K38" s="33"/>
      <c r="L38" s="36"/>
      <c r="M38" s="33"/>
      <c r="N38" s="33"/>
      <c r="O38" s="33"/>
      <c r="P38" s="33"/>
    </row>
    <row r="39" spans="1:16" ht="12.75">
      <c r="A39" s="10"/>
      <c r="B39" s="4"/>
      <c r="C39" s="21"/>
      <c r="D39" s="51"/>
      <c r="E39" s="51"/>
      <c r="F39" s="51"/>
      <c r="G39" s="51"/>
      <c r="H39" s="51"/>
      <c r="I39" s="51"/>
      <c r="J39" s="51"/>
      <c r="K39" s="31"/>
      <c r="L39" s="29"/>
      <c r="M39" s="31"/>
      <c r="N39" s="31"/>
      <c r="O39" s="31"/>
      <c r="P39" s="31"/>
    </row>
    <row r="40" spans="1:16" ht="12.75">
      <c r="A40" s="42"/>
      <c r="B40" s="4"/>
      <c r="C40" s="21"/>
      <c r="D40" s="51"/>
      <c r="E40" s="51"/>
      <c r="F40" s="51"/>
      <c r="G40" s="51"/>
      <c r="H40" s="51"/>
      <c r="I40" s="51"/>
      <c r="J40" s="51"/>
      <c r="K40" s="31"/>
      <c r="L40" s="29"/>
      <c r="M40" s="31"/>
      <c r="N40" s="31"/>
      <c r="O40" s="31"/>
      <c r="P40" s="31"/>
    </row>
    <row r="41" spans="1:16" ht="12.75">
      <c r="A41" s="12"/>
      <c r="B41" s="13"/>
      <c r="C41" s="22"/>
      <c r="D41" s="54"/>
      <c r="E41" s="54"/>
      <c r="F41" s="54"/>
      <c r="G41" s="54"/>
      <c r="H41" s="54"/>
      <c r="I41" s="54"/>
      <c r="J41" s="54"/>
      <c r="K41" s="33"/>
      <c r="L41" s="36"/>
      <c r="M41" s="33"/>
      <c r="N41" s="33"/>
      <c r="O41" s="33"/>
      <c r="P41" s="33"/>
    </row>
    <row r="42" spans="1:16" ht="12.75">
      <c r="A42" s="10"/>
      <c r="B42" s="14"/>
      <c r="C42" s="21"/>
      <c r="D42" s="51"/>
      <c r="E42" s="51"/>
      <c r="F42" s="51"/>
      <c r="G42" s="51"/>
      <c r="H42" s="51"/>
      <c r="I42" s="51"/>
      <c r="J42" s="51"/>
      <c r="K42" s="31"/>
      <c r="L42" s="29"/>
      <c r="M42" s="31"/>
      <c r="N42" s="31"/>
      <c r="O42" s="31"/>
      <c r="P42" s="31"/>
    </row>
    <row r="43" spans="1:16" ht="12.75">
      <c r="A43" s="42"/>
      <c r="B43" s="14"/>
      <c r="C43" s="21"/>
      <c r="D43" s="51"/>
      <c r="E43" s="51"/>
      <c r="F43" s="51"/>
      <c r="G43" s="51"/>
      <c r="H43" s="51"/>
      <c r="I43" s="51"/>
      <c r="J43" s="51"/>
      <c r="K43" s="31"/>
      <c r="L43" s="29"/>
      <c r="M43" s="31"/>
      <c r="N43" s="31"/>
      <c r="O43" s="31"/>
      <c r="P43" s="31"/>
    </row>
    <row r="44" spans="1:16" ht="12.75">
      <c r="A44" s="10"/>
      <c r="B44" s="14"/>
      <c r="C44" s="21"/>
      <c r="D44" s="51"/>
      <c r="E44" s="51"/>
      <c r="F44" s="51"/>
      <c r="G44" s="51"/>
      <c r="H44" s="51"/>
      <c r="I44" s="51"/>
      <c r="J44" s="51"/>
      <c r="K44" s="31"/>
      <c r="L44" s="29"/>
      <c r="M44" s="31"/>
      <c r="N44" s="31"/>
      <c r="O44" s="31"/>
      <c r="P44" s="31"/>
    </row>
    <row r="45" spans="1:16" ht="12.75">
      <c r="A45" s="12"/>
      <c r="B45" s="13"/>
      <c r="C45" s="22"/>
      <c r="D45" s="54"/>
      <c r="E45" s="54"/>
      <c r="F45" s="54"/>
      <c r="G45" s="54"/>
      <c r="H45" s="54"/>
      <c r="I45" s="54"/>
      <c r="J45" s="54"/>
      <c r="K45" s="33"/>
      <c r="L45" s="36"/>
      <c r="M45" s="33"/>
      <c r="N45" s="33"/>
      <c r="O45" s="33"/>
      <c r="P45" s="33"/>
    </row>
    <row r="46" spans="1:16" ht="12.75">
      <c r="A46" s="10"/>
      <c r="B46" s="14"/>
      <c r="C46" s="21"/>
      <c r="D46" s="51"/>
      <c r="E46" s="51"/>
      <c r="F46" s="51"/>
      <c r="G46" s="51"/>
      <c r="H46" s="51"/>
      <c r="I46" s="51"/>
      <c r="J46" s="51"/>
      <c r="K46" s="31"/>
      <c r="L46" s="29"/>
      <c r="M46" s="31"/>
      <c r="N46" s="31"/>
      <c r="O46" s="31"/>
      <c r="P46" s="31"/>
    </row>
    <row r="47" spans="1:16" ht="12.75">
      <c r="A47" s="42"/>
      <c r="B47" s="14"/>
      <c r="C47" s="2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31"/>
    </row>
    <row r="48" spans="1:16" ht="12.75">
      <c r="A48" s="73" t="s">
        <v>43</v>
      </c>
      <c r="B48" s="74"/>
      <c r="C48" s="75"/>
      <c r="D48" s="76"/>
      <c r="E48" s="75">
        <f>SUM(E13:E45)</f>
        <v>516</v>
      </c>
      <c r="F48" s="76"/>
      <c r="G48" s="75">
        <f>SUM(G13:G45)</f>
        <v>500</v>
      </c>
      <c r="H48" s="76"/>
      <c r="I48" s="75">
        <f>SUM(I13:I45)</f>
        <v>145</v>
      </c>
      <c r="J48" s="76"/>
      <c r="K48" s="75">
        <f>SUM(K13:K45)</f>
        <v>5475</v>
      </c>
      <c r="L48" s="77"/>
      <c r="M48" s="75">
        <f>SUM(M13:M45)</f>
        <v>6621</v>
      </c>
      <c r="N48" s="78"/>
      <c r="O48" s="75">
        <f>SUM(O13:O45)</f>
        <v>2135</v>
      </c>
      <c r="P48" s="75">
        <f>SUM(P13:P45)</f>
        <v>-4486</v>
      </c>
    </row>
    <row r="49" spans="1:16" ht="13.5" thickBot="1">
      <c r="A49" s="15"/>
      <c r="B49" s="16"/>
      <c r="C49" s="23"/>
      <c r="D49" s="60"/>
      <c r="E49" s="60"/>
      <c r="F49" s="60"/>
      <c r="G49" s="60"/>
      <c r="H49" s="60"/>
      <c r="I49" s="60"/>
      <c r="J49" s="60"/>
      <c r="K49" s="33"/>
      <c r="L49" s="36"/>
      <c r="M49" s="33"/>
      <c r="N49" s="33"/>
      <c r="O49" s="33"/>
      <c r="P49" s="33"/>
    </row>
    <row r="50" ht="13.5" thickTop="1">
      <c r="K50" s="8"/>
    </row>
    <row r="54" ht="12.75">
      <c r="E54" s="26"/>
    </row>
  </sheetData>
  <sheetProtection/>
  <printOptions horizontalCentered="1"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1"/>
  <sheetViews>
    <sheetView tabSelected="1" zoomScalePageLayoutView="0" workbookViewId="0" topLeftCell="D1">
      <selection activeCell="P9" sqref="P9"/>
    </sheetView>
  </sheetViews>
  <sheetFormatPr defaultColWidth="9.140625" defaultRowHeight="12.75"/>
  <cols>
    <col min="1" max="1" width="23.28125" style="0" customWidth="1"/>
    <col min="2" max="2" width="3.00390625" style="0" customWidth="1"/>
    <col min="3" max="3" width="15.00390625" style="0" hidden="1" customWidth="1"/>
    <col min="4" max="4" width="11.00390625" style="0" customWidth="1"/>
    <col min="5" max="5" width="10.421875" style="0" customWidth="1"/>
    <col min="6" max="6" width="11.421875" style="0" customWidth="1"/>
    <col min="7" max="7" width="11.7109375" style="0" customWidth="1"/>
    <col min="8" max="8" width="11.28125" style="0" customWidth="1"/>
    <col min="9" max="9" width="10.28125" style="0" customWidth="1"/>
    <col min="10" max="10" width="10.7109375" style="0" customWidth="1"/>
    <col min="11" max="12" width="9.7109375" style="0" bestFit="1" customWidth="1"/>
    <col min="13" max="13" width="10.7109375" style="0" bestFit="1" customWidth="1"/>
    <col min="14" max="14" width="11.8515625" style="0" customWidth="1"/>
    <col min="15" max="15" width="9.7109375" style="0" bestFit="1" customWidth="1"/>
  </cols>
  <sheetData>
    <row r="1" spans="4:6" ht="22.5">
      <c r="D1" s="1" t="s">
        <v>1</v>
      </c>
      <c r="E1" s="1"/>
      <c r="F1" s="1"/>
    </row>
    <row r="2" spans="4:9" ht="22.5">
      <c r="D2" s="1"/>
      <c r="E2" s="2" t="s">
        <v>6</v>
      </c>
      <c r="F2" s="2"/>
      <c r="G2" s="72"/>
      <c r="H2" s="72"/>
      <c r="I2" s="72"/>
    </row>
    <row r="3" spans="4:5" ht="18.75" thickBot="1">
      <c r="D3" s="18" t="s">
        <v>67</v>
      </c>
      <c r="E3" s="18"/>
    </row>
    <row r="4" spans="1:16" ht="13.5" thickTop="1">
      <c r="A4" s="45"/>
      <c r="B4" s="91"/>
      <c r="C4" s="91"/>
      <c r="D4" s="91"/>
      <c r="E4" s="91"/>
      <c r="F4" s="91"/>
      <c r="G4" s="91"/>
      <c r="H4" s="91"/>
      <c r="I4" s="91"/>
      <c r="J4" s="91"/>
      <c r="K4" s="66"/>
      <c r="L4" s="66"/>
      <c r="M4" s="66"/>
      <c r="N4" s="66"/>
      <c r="O4" s="63"/>
      <c r="P4" s="7"/>
    </row>
    <row r="5" spans="1:16" ht="18">
      <c r="A5" s="46" t="s">
        <v>0</v>
      </c>
      <c r="B5" s="4"/>
      <c r="C5" s="27" t="s">
        <v>3</v>
      </c>
      <c r="D5" s="27"/>
      <c r="E5" s="27" t="s">
        <v>20</v>
      </c>
      <c r="F5" s="27"/>
      <c r="G5" s="27"/>
      <c r="H5" s="27" t="s">
        <v>21</v>
      </c>
      <c r="I5" s="27"/>
      <c r="J5" s="27"/>
      <c r="K5" s="52" t="s">
        <v>22</v>
      </c>
      <c r="L5" s="52"/>
      <c r="M5" s="52"/>
      <c r="N5" s="52" t="s">
        <v>23</v>
      </c>
      <c r="O5" s="64"/>
      <c r="P5" s="7"/>
    </row>
    <row r="6" spans="1:16" ht="12.75">
      <c r="A6" s="47"/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5"/>
      <c r="P6" s="7"/>
    </row>
    <row r="7" spans="1:16" ht="12.75">
      <c r="A7" s="48"/>
      <c r="B7" s="3"/>
      <c r="C7" s="25"/>
      <c r="D7" s="25"/>
      <c r="E7" s="25"/>
      <c r="F7" s="25"/>
      <c r="G7" s="25"/>
      <c r="H7" s="25"/>
      <c r="I7" s="25"/>
      <c r="J7" s="25"/>
      <c r="K7" s="53"/>
      <c r="L7" s="53"/>
      <c r="M7" s="53"/>
      <c r="N7" s="53"/>
      <c r="O7" s="66"/>
      <c r="P7" s="7"/>
    </row>
    <row r="8" spans="1:16" ht="12.75">
      <c r="A8" s="49" t="s">
        <v>7</v>
      </c>
      <c r="B8" s="4"/>
      <c r="C8" s="2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7"/>
      <c r="P8" s="7"/>
    </row>
    <row r="9" spans="1:16" ht="12.75">
      <c r="A9" s="47"/>
      <c r="B9" s="4"/>
      <c r="C9" s="2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67"/>
      <c r="P9" s="7"/>
    </row>
    <row r="10" spans="1:16" ht="12.75">
      <c r="A10" s="49" t="s">
        <v>8</v>
      </c>
      <c r="B10" s="5"/>
      <c r="C10" s="21"/>
      <c r="D10" s="51"/>
      <c r="E10" s="21">
        <f>19606-1200</f>
        <v>18406</v>
      </c>
      <c r="F10" s="51"/>
      <c r="G10" s="51"/>
      <c r="H10" s="21">
        <f>E49</f>
        <v>21097</v>
      </c>
      <c r="I10" s="51"/>
      <c r="J10" s="51"/>
      <c r="K10" s="21">
        <f>H49</f>
        <v>19749</v>
      </c>
      <c r="L10" s="51"/>
      <c r="M10" s="51"/>
      <c r="N10" s="21">
        <f>K49</f>
        <v>18793</v>
      </c>
      <c r="O10" s="67"/>
      <c r="P10" s="7"/>
    </row>
    <row r="11" spans="1:16" ht="12.75">
      <c r="A11" s="50"/>
      <c r="B11" s="6"/>
      <c r="C11" s="22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68"/>
      <c r="P11" s="7"/>
    </row>
    <row r="12" spans="1:16" ht="12.75">
      <c r="A12" s="52" t="s">
        <v>9</v>
      </c>
      <c r="B12" s="4"/>
      <c r="C12" s="21"/>
      <c r="D12" s="51"/>
      <c r="E12" s="21">
        <f>'RECEIPTS 2014'!E17</f>
        <v>250</v>
      </c>
      <c r="F12" s="51"/>
      <c r="G12" s="51"/>
      <c r="H12" s="21">
        <v>0</v>
      </c>
      <c r="I12" s="51"/>
      <c r="J12" s="51"/>
      <c r="K12" s="51"/>
      <c r="L12" s="51"/>
      <c r="M12" s="51"/>
      <c r="N12" s="21">
        <v>0</v>
      </c>
      <c r="O12" s="67"/>
      <c r="P12" s="7"/>
    </row>
    <row r="13" spans="1:16" ht="12.75">
      <c r="A13" s="52"/>
      <c r="B13" s="6"/>
      <c r="C13" s="43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67"/>
      <c r="P13" s="7"/>
    </row>
    <row r="14" spans="1:16" ht="12.75">
      <c r="A14" s="52" t="s">
        <v>10</v>
      </c>
      <c r="B14" s="6"/>
      <c r="C14" s="43"/>
      <c r="D14" s="51"/>
      <c r="E14" s="21">
        <f>'RECEIPTS 2014'!E13</f>
        <v>4255</v>
      </c>
      <c r="F14" s="51"/>
      <c r="G14" s="51"/>
      <c r="H14" s="51">
        <f>'RECEIPTS 2014'!G13</f>
        <v>50</v>
      </c>
      <c r="I14" s="51"/>
      <c r="J14" s="51"/>
      <c r="K14" s="51">
        <f>'RECEIPTS 2014'!I13</f>
        <v>75</v>
      </c>
      <c r="L14" s="51"/>
      <c r="M14" s="51"/>
      <c r="N14" s="21">
        <f>'RECEIPTS 2014'!K13</f>
        <v>75</v>
      </c>
      <c r="O14" s="67"/>
      <c r="P14" s="7"/>
    </row>
    <row r="15" spans="2:16" ht="12.75">
      <c r="B15" s="6"/>
      <c r="C15" s="43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67"/>
      <c r="P15" s="7"/>
    </row>
    <row r="16" spans="1:16" ht="12.75">
      <c r="A16" s="52" t="s">
        <v>17</v>
      </c>
      <c r="B16" s="6"/>
      <c r="C16" s="43"/>
      <c r="D16" s="51"/>
      <c r="E16" s="21">
        <v>0</v>
      </c>
      <c r="F16" s="51"/>
      <c r="G16" s="51"/>
      <c r="H16" s="51"/>
      <c r="I16" s="51"/>
      <c r="J16" s="51"/>
      <c r="K16" s="51"/>
      <c r="L16" s="51"/>
      <c r="M16" s="51"/>
      <c r="N16" s="21">
        <f>'RECEIPTS 2014'!K25</f>
        <v>1000</v>
      </c>
      <c r="O16" s="67"/>
      <c r="P16" s="7"/>
    </row>
    <row r="17" spans="1:16" ht="12.75">
      <c r="A17" s="52" t="s">
        <v>61</v>
      </c>
      <c r="B17" s="6"/>
      <c r="C17" s="43"/>
      <c r="D17" s="51"/>
      <c r="E17" s="21"/>
      <c r="F17" s="51"/>
      <c r="G17" s="51"/>
      <c r="H17" s="51"/>
      <c r="I17" s="51"/>
      <c r="J17" s="51"/>
      <c r="K17" s="51"/>
      <c r="L17" s="51"/>
      <c r="M17" s="51"/>
      <c r="N17" s="51">
        <f>'RECEIPTS 2014'!K29</f>
        <v>300</v>
      </c>
      <c r="O17" s="67"/>
      <c r="P17" s="7"/>
    </row>
    <row r="18" spans="1:16" ht="12.75">
      <c r="A18" s="7" t="s">
        <v>16</v>
      </c>
      <c r="B18" s="6"/>
      <c r="C18" s="43"/>
      <c r="D18" s="51"/>
      <c r="E18" s="21">
        <f>'RECEIPTS 2014'!E21</f>
        <v>200</v>
      </c>
      <c r="F18" s="51"/>
      <c r="G18" s="51"/>
      <c r="H18" s="21">
        <f>'RECEIPTS 2014'!G21</f>
        <v>600</v>
      </c>
      <c r="I18" s="51"/>
      <c r="J18" s="51"/>
      <c r="K18" s="21">
        <f>'RECEIPTS 2014'!I21</f>
        <v>612</v>
      </c>
      <c r="L18" s="51"/>
      <c r="M18" s="51"/>
      <c r="N18" s="21">
        <f>'RECEIPTS 2014'!K21</f>
        <v>200</v>
      </c>
      <c r="O18" s="67"/>
      <c r="P18" s="7"/>
    </row>
    <row r="19" spans="1:16" ht="12.75">
      <c r="A19" s="7" t="s">
        <v>52</v>
      </c>
      <c r="B19" s="6"/>
      <c r="C19" s="43"/>
      <c r="D19" s="51"/>
      <c r="E19" s="21"/>
      <c r="F19" s="51"/>
      <c r="G19" s="51"/>
      <c r="H19" s="21"/>
      <c r="I19" s="51"/>
      <c r="J19" s="51"/>
      <c r="K19" s="21"/>
      <c r="L19" s="51"/>
      <c r="M19" s="51"/>
      <c r="N19" s="21">
        <v>75</v>
      </c>
      <c r="O19" s="67"/>
      <c r="P19" s="7"/>
    </row>
    <row r="20" spans="1:16" ht="12.75">
      <c r="A20" s="7"/>
      <c r="B20" s="6"/>
      <c r="C20" s="43"/>
      <c r="D20" s="51"/>
      <c r="E20" s="21"/>
      <c r="F20" s="51"/>
      <c r="G20" s="51"/>
      <c r="H20" s="21"/>
      <c r="I20" s="51"/>
      <c r="J20" s="51"/>
      <c r="K20" s="21"/>
      <c r="L20" s="51"/>
      <c r="M20" s="51"/>
      <c r="N20" s="21"/>
      <c r="O20" s="67"/>
      <c r="P20" s="7"/>
    </row>
    <row r="21" spans="1:16" ht="12.75">
      <c r="A21" s="52" t="s">
        <v>46</v>
      </c>
      <c r="B21" s="6"/>
      <c r="C21" s="43"/>
      <c r="D21" s="51"/>
      <c r="E21" s="21">
        <v>0</v>
      </c>
      <c r="F21" s="51"/>
      <c r="G21" s="51"/>
      <c r="H21" s="51"/>
      <c r="I21" s="51"/>
      <c r="J21" s="51"/>
      <c r="K21" s="51"/>
      <c r="L21" s="51"/>
      <c r="M21" s="51"/>
      <c r="N21" s="51"/>
      <c r="O21" s="67"/>
      <c r="P21" s="7"/>
    </row>
    <row r="22" spans="1:16" ht="12.75">
      <c r="A22" s="81"/>
      <c r="B22" s="5"/>
      <c r="C22" s="82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33"/>
      <c r="O22" s="67"/>
      <c r="P22" s="7"/>
    </row>
    <row r="23" spans="1:16" ht="13.5" thickBot="1">
      <c r="A23" s="59" t="s">
        <v>11</v>
      </c>
      <c r="B23" s="55"/>
      <c r="C23" s="56"/>
      <c r="D23" s="57"/>
      <c r="E23" s="95">
        <f>SUM(E12:E21)</f>
        <v>4705</v>
      </c>
      <c r="F23" s="57"/>
      <c r="G23" s="57"/>
      <c r="H23" s="95">
        <f>SUM(H12:H21)</f>
        <v>650</v>
      </c>
      <c r="I23" s="57"/>
      <c r="J23" s="57"/>
      <c r="K23" s="95">
        <f>SUM(K12:K21)</f>
        <v>687</v>
      </c>
      <c r="L23" s="57"/>
      <c r="M23" s="57"/>
      <c r="N23" s="95">
        <f>SUM(N12:N21)</f>
        <v>1650</v>
      </c>
      <c r="O23" s="69"/>
      <c r="P23" s="7"/>
    </row>
    <row r="24" spans="1:16" ht="12.75">
      <c r="A24" s="52"/>
      <c r="B24" s="6"/>
      <c r="C24" s="4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67"/>
      <c r="P24" s="7"/>
    </row>
    <row r="25" spans="1:16" ht="12.75">
      <c r="A25" s="81" t="s">
        <v>49</v>
      </c>
      <c r="B25" s="5"/>
      <c r="C25" s="82"/>
      <c r="D25" s="54"/>
      <c r="E25" s="22">
        <f>E10+E23</f>
        <v>23111</v>
      </c>
      <c r="F25" s="54"/>
      <c r="G25" s="54"/>
      <c r="H25" s="22">
        <f>H10+H23</f>
        <v>21747</v>
      </c>
      <c r="I25" s="54"/>
      <c r="J25" s="54"/>
      <c r="K25" s="22">
        <f>K10+K23</f>
        <v>20436</v>
      </c>
      <c r="L25" s="54"/>
      <c r="M25" s="54"/>
      <c r="N25" s="22">
        <f>N10+N23</f>
        <v>20443</v>
      </c>
      <c r="O25" s="67"/>
      <c r="P25" s="7"/>
    </row>
    <row r="26" spans="1:16" ht="12.75">
      <c r="A26" s="7"/>
      <c r="B26" s="6"/>
      <c r="C26" s="4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67"/>
      <c r="P26" s="7"/>
    </row>
    <row r="27" spans="1:16" ht="13.5" thickBot="1">
      <c r="A27" s="59" t="s">
        <v>12</v>
      </c>
      <c r="B27" s="55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69"/>
      <c r="P27" s="7"/>
    </row>
    <row r="28" spans="1:16" ht="12.75">
      <c r="A28" s="52"/>
      <c r="B28" s="6"/>
      <c r="C28" s="4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67"/>
      <c r="P28" s="7"/>
    </row>
    <row r="29" spans="1:16" ht="12.75">
      <c r="A29" s="52" t="s">
        <v>47</v>
      </c>
      <c r="B29" s="6"/>
      <c r="C29" s="43"/>
      <c r="D29" s="51"/>
      <c r="E29" s="21">
        <v>1498</v>
      </c>
      <c r="F29" s="51"/>
      <c r="G29" s="51"/>
      <c r="H29" s="21">
        <v>1498</v>
      </c>
      <c r="I29" s="51"/>
      <c r="J29" s="51"/>
      <c r="K29" s="21">
        <v>1498</v>
      </c>
      <c r="L29" s="51"/>
      <c r="M29" s="51"/>
      <c r="N29" s="21">
        <v>0</v>
      </c>
      <c r="O29" s="67"/>
      <c r="P29" s="7"/>
    </row>
    <row r="30" spans="1:16" ht="12.75">
      <c r="A30" s="52"/>
      <c r="B30" s="6"/>
      <c r="C30" s="43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67"/>
      <c r="P30" s="7"/>
    </row>
    <row r="31" spans="1:16" ht="12.75">
      <c r="A31" s="52"/>
      <c r="B31" s="6"/>
      <c r="C31" s="4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67"/>
      <c r="P31" s="7"/>
    </row>
    <row r="32" spans="1:16" ht="12.75">
      <c r="A32" s="52" t="s">
        <v>18</v>
      </c>
      <c r="B32" s="6"/>
      <c r="C32" s="43"/>
      <c r="D32" s="51"/>
      <c r="E32" s="21">
        <f>'Operational ex 2014.'!E13</f>
        <v>296</v>
      </c>
      <c r="F32" s="51"/>
      <c r="G32" s="51"/>
      <c r="H32" s="21">
        <f>'Operational ex 2014.'!G13</f>
        <v>500</v>
      </c>
      <c r="I32" s="51"/>
      <c r="J32" s="51"/>
      <c r="K32" s="21">
        <f>'Operational ex 2014.'!I13</f>
        <v>0</v>
      </c>
      <c r="L32" s="51"/>
      <c r="M32" s="51"/>
      <c r="N32" s="21">
        <f>'Operational ex 2014.'!K13</f>
        <v>431</v>
      </c>
      <c r="O32" s="67"/>
      <c r="P32" s="7"/>
    </row>
    <row r="33" spans="1:16" ht="12.75">
      <c r="A33" s="52" t="s">
        <v>13</v>
      </c>
      <c r="B33" s="6"/>
      <c r="C33" s="4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67"/>
      <c r="P33" s="7"/>
    </row>
    <row r="34" spans="1:16" ht="12.75">
      <c r="A34" s="7"/>
      <c r="B34" s="6"/>
      <c r="C34" s="4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67"/>
      <c r="P34" s="7"/>
    </row>
    <row r="35" spans="1:16" ht="12.75">
      <c r="A35" s="52" t="s">
        <v>19</v>
      </c>
      <c r="B35" s="6"/>
      <c r="C35" s="4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21">
        <f>'Operational ex 2014.'!K17</f>
        <v>250</v>
      </c>
      <c r="O35" s="67"/>
      <c r="P35" s="7"/>
    </row>
    <row r="36" spans="1:16" ht="12.75">
      <c r="A36" s="7"/>
      <c r="B36" s="6"/>
      <c r="C36" s="4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67"/>
      <c r="P36" s="7"/>
    </row>
    <row r="37" spans="1:16" ht="12.75">
      <c r="A37" s="52" t="s">
        <v>48</v>
      </c>
      <c r="B37" s="6"/>
      <c r="C37" s="43"/>
      <c r="D37" s="51"/>
      <c r="E37" s="51">
        <f>'Operational ex 2014.'!E21</f>
        <v>75</v>
      </c>
      <c r="F37" s="51"/>
      <c r="G37" s="51"/>
      <c r="H37" s="21">
        <f>'Operational ex 2014.'!G21</f>
        <v>0</v>
      </c>
      <c r="I37" s="51"/>
      <c r="J37" s="51"/>
      <c r="K37" s="51">
        <v>0</v>
      </c>
      <c r="L37" s="51"/>
      <c r="M37" s="51"/>
      <c r="N37" s="21">
        <v>200</v>
      </c>
      <c r="O37" s="67"/>
      <c r="P37" s="7"/>
    </row>
    <row r="38" spans="1:16" ht="12.75">
      <c r="A38" s="7"/>
      <c r="B38" s="6"/>
      <c r="C38" s="4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67"/>
      <c r="P38" s="7"/>
    </row>
    <row r="39" spans="1:16" ht="12.75">
      <c r="A39" s="52" t="s">
        <v>55</v>
      </c>
      <c r="B39" s="6"/>
      <c r="C39" s="43"/>
      <c r="D39" s="51"/>
      <c r="E39" s="21"/>
      <c r="F39" s="51"/>
      <c r="G39" s="51"/>
      <c r="H39" s="51"/>
      <c r="I39" s="51"/>
      <c r="J39" s="51"/>
      <c r="K39" s="51"/>
      <c r="L39" s="51"/>
      <c r="M39" s="51"/>
      <c r="N39" s="21">
        <f>'Operational ex 2014.'!K25</f>
        <v>4399</v>
      </c>
      <c r="O39" s="67"/>
      <c r="P39" s="7"/>
    </row>
    <row r="40" spans="1:16" ht="12.75">
      <c r="A40" s="52" t="s">
        <v>62</v>
      </c>
      <c r="B40" s="44"/>
      <c r="C40" s="43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67"/>
      <c r="P40" s="7"/>
    </row>
    <row r="41" spans="1:16" ht="12.75">
      <c r="A41" s="7"/>
      <c r="B41" s="44"/>
      <c r="C41" s="4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67"/>
      <c r="P41" s="7"/>
    </row>
    <row r="42" spans="1:16" ht="12.75">
      <c r="A42" s="52" t="s">
        <v>63</v>
      </c>
      <c r="B42" s="44"/>
      <c r="C42" s="43"/>
      <c r="D42" s="51"/>
      <c r="E42" s="51"/>
      <c r="F42" s="51"/>
      <c r="G42" s="51"/>
      <c r="H42" s="21"/>
      <c r="I42" s="51"/>
      <c r="J42" s="51"/>
      <c r="K42" s="21">
        <f>'Operational ex 2014.'!I29</f>
        <v>100</v>
      </c>
      <c r="L42" s="51"/>
      <c r="M42" s="51"/>
      <c r="N42" s="21"/>
      <c r="O42" s="67"/>
      <c r="P42" s="7"/>
    </row>
    <row r="43" spans="1:16" ht="12.75">
      <c r="A43" s="52"/>
      <c r="B43" s="44"/>
      <c r="C43" s="4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67"/>
      <c r="P43" s="7"/>
    </row>
    <row r="44" spans="1:16" ht="12.75">
      <c r="A44" s="52" t="s">
        <v>64</v>
      </c>
      <c r="B44" s="44"/>
      <c r="C44" s="43"/>
      <c r="D44" s="51"/>
      <c r="E44" s="51">
        <f>'Operational ex 2014.'!E32</f>
        <v>145</v>
      </c>
      <c r="F44" s="51"/>
      <c r="G44" s="51"/>
      <c r="H44" s="51">
        <f>'Operational ex 2014.'!G32</f>
        <v>0</v>
      </c>
      <c r="I44" s="51"/>
      <c r="J44" s="51"/>
      <c r="K44" s="51">
        <f>'Operational ex 2014.'!I32</f>
        <v>45</v>
      </c>
      <c r="L44" s="51"/>
      <c r="M44" s="51"/>
      <c r="N44" s="51">
        <f>'Operational ex 2014.'!K32</f>
        <v>145</v>
      </c>
      <c r="O44" s="67"/>
      <c r="P44" s="7"/>
    </row>
    <row r="45" spans="1:16" ht="12.75">
      <c r="A45" s="52"/>
      <c r="B45" s="44"/>
      <c r="C45" s="4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67"/>
      <c r="P45" s="7"/>
    </row>
    <row r="46" spans="1:16" ht="12.75">
      <c r="A46" s="81" t="s">
        <v>65</v>
      </c>
      <c r="B46" s="13"/>
      <c r="C46" s="82"/>
      <c r="D46" s="54"/>
      <c r="E46" s="54"/>
      <c r="F46" s="54"/>
      <c r="G46" s="54"/>
      <c r="H46" s="22"/>
      <c r="I46" s="54"/>
      <c r="J46" s="54"/>
      <c r="K46" s="54"/>
      <c r="L46" s="54"/>
      <c r="M46" s="54"/>
      <c r="N46" s="24">
        <v>50</v>
      </c>
      <c r="O46" s="67"/>
      <c r="P46" s="7"/>
    </row>
    <row r="47" spans="1:16" ht="13.5" thickBot="1">
      <c r="A47" s="59" t="s">
        <v>14</v>
      </c>
      <c r="B47" s="58"/>
      <c r="C47" s="56"/>
      <c r="D47" s="57"/>
      <c r="E47" s="95">
        <f>SUM(E29:E46)</f>
        <v>2014</v>
      </c>
      <c r="F47" s="57"/>
      <c r="G47" s="57"/>
      <c r="H47" s="95">
        <f>SUM(H29:H46)</f>
        <v>1998</v>
      </c>
      <c r="I47" s="57"/>
      <c r="J47" s="57"/>
      <c r="K47" s="95">
        <f>SUM(K29:K46)</f>
        <v>1643</v>
      </c>
      <c r="L47" s="57"/>
      <c r="M47" s="57"/>
      <c r="N47" s="95">
        <f>SUM(N29:N46)</f>
        <v>5475</v>
      </c>
      <c r="O47" s="67"/>
      <c r="P47" s="7"/>
    </row>
    <row r="48" spans="1:16" ht="12.75">
      <c r="A48" s="7"/>
      <c r="B48" s="44"/>
      <c r="C48" s="43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67"/>
      <c r="P48" s="7"/>
    </row>
    <row r="49" spans="1:16" ht="13.5" thickBot="1">
      <c r="A49" s="87" t="s">
        <v>15</v>
      </c>
      <c r="B49" s="88"/>
      <c r="C49" s="89"/>
      <c r="D49" s="90"/>
      <c r="E49" s="96">
        <f>E25-E47</f>
        <v>21097</v>
      </c>
      <c r="F49" s="90"/>
      <c r="G49" s="90"/>
      <c r="H49" s="96">
        <f>H25-H47</f>
        <v>19749</v>
      </c>
      <c r="I49" s="90"/>
      <c r="J49" s="90"/>
      <c r="K49" s="96">
        <f>K25-K47</f>
        <v>18793</v>
      </c>
      <c r="L49" s="90"/>
      <c r="M49" s="90"/>
      <c r="N49" s="96">
        <f>N25-N47</f>
        <v>14968</v>
      </c>
      <c r="O49" s="69"/>
      <c r="P49" s="7"/>
    </row>
    <row r="50" spans="1:16" ht="13.5" thickBot="1">
      <c r="A50" s="83"/>
      <c r="B50" s="84"/>
      <c r="C50" s="85"/>
      <c r="D50" s="86"/>
      <c r="E50" s="86"/>
      <c r="F50" s="86"/>
      <c r="G50" s="86"/>
      <c r="H50" s="86"/>
      <c r="I50" s="86"/>
      <c r="J50" s="86"/>
      <c r="K50" s="83"/>
      <c r="L50" s="83"/>
      <c r="M50" s="83"/>
      <c r="N50" s="83"/>
      <c r="O50" s="70"/>
      <c r="P50" s="7"/>
    </row>
    <row r="51" ht="12.75">
      <c r="J51" s="8"/>
    </row>
  </sheetData>
  <sheetProtection/>
  <printOptions horizontalCentered="1"/>
  <pageMargins left="0.75" right="0.75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P49"/>
  <sheetViews>
    <sheetView zoomScalePageLayoutView="0" workbookViewId="0" topLeftCell="A31">
      <selection activeCell="D5" sqref="D5"/>
    </sheetView>
  </sheetViews>
  <sheetFormatPr defaultColWidth="9.140625" defaultRowHeight="12.75"/>
  <cols>
    <col min="1" max="1" width="23.28125" style="0" customWidth="1"/>
    <col min="2" max="2" width="3.00390625" style="0" customWidth="1"/>
    <col min="3" max="3" width="15.00390625" style="0" hidden="1" customWidth="1"/>
    <col min="4" max="4" width="10.57421875" style="0" customWidth="1"/>
    <col min="5" max="5" width="11.00390625" style="0" customWidth="1"/>
    <col min="6" max="6" width="10.421875" style="0" customWidth="1"/>
    <col min="7" max="7" width="11.421875" style="0" customWidth="1"/>
    <col min="8" max="8" width="11.7109375" style="0" customWidth="1"/>
    <col min="9" max="9" width="11.28125" style="0" customWidth="1"/>
    <col min="10" max="10" width="10.28125" style="0" customWidth="1"/>
    <col min="11" max="11" width="10.7109375" style="0" customWidth="1"/>
    <col min="13" max="13" width="10.00390625" style="0" customWidth="1"/>
    <col min="14" max="14" width="7.28125" style="0" customWidth="1"/>
    <col min="15" max="15" width="10.140625" style="0" customWidth="1"/>
    <col min="16" max="16" width="10.28125" style="0" customWidth="1"/>
  </cols>
  <sheetData>
    <row r="2" spans="4:6" ht="22.5">
      <c r="D2" s="1" t="s">
        <v>1</v>
      </c>
      <c r="E2" s="1"/>
      <c r="F2" s="1"/>
    </row>
    <row r="3" spans="4:7" ht="15.75">
      <c r="D3" s="2" t="s">
        <v>2</v>
      </c>
      <c r="E3" s="19" t="s">
        <v>45</v>
      </c>
      <c r="F3" s="19"/>
      <c r="G3" s="20"/>
    </row>
    <row r="4" spans="4:6" ht="18">
      <c r="D4" s="18" t="s">
        <v>68</v>
      </c>
      <c r="E4" s="18"/>
      <c r="F4" s="18"/>
    </row>
    <row r="5" spans="4:6" ht="15.75">
      <c r="D5" s="2"/>
      <c r="E5" s="2"/>
      <c r="F5" s="2"/>
    </row>
    <row r="6" spans="4:6" ht="15.75">
      <c r="D6" s="2"/>
      <c r="E6" s="2"/>
      <c r="F6" s="2"/>
    </row>
    <row r="7" ht="13.5" thickBot="1"/>
    <row r="8" spans="1:16" ht="13.5" thickTop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92"/>
      <c r="M8" s="93"/>
      <c r="N8" s="93"/>
      <c r="O8" s="93"/>
      <c r="P8" s="94"/>
    </row>
    <row r="9" spans="1:16" ht="18">
      <c r="A9" s="17" t="s">
        <v>0</v>
      </c>
      <c r="B9" s="4"/>
      <c r="C9" s="27" t="s">
        <v>3</v>
      </c>
      <c r="D9" s="27"/>
      <c r="E9" s="27" t="s">
        <v>27</v>
      </c>
      <c r="F9" s="27"/>
      <c r="G9" s="27" t="s">
        <v>21</v>
      </c>
      <c r="H9" s="27"/>
      <c r="I9" s="27" t="s">
        <v>25</v>
      </c>
      <c r="J9" s="27"/>
      <c r="K9" s="39" t="s">
        <v>26</v>
      </c>
      <c r="L9" s="71"/>
      <c r="M9" s="41" t="s">
        <v>30</v>
      </c>
      <c r="N9" s="41"/>
      <c r="O9" s="41" t="s">
        <v>30</v>
      </c>
      <c r="P9" s="41" t="s">
        <v>33</v>
      </c>
    </row>
    <row r="10" spans="1:16" ht="12.75">
      <c r="A10" s="10"/>
      <c r="B10" s="4"/>
      <c r="C10" s="7"/>
      <c r="D10" s="7"/>
      <c r="E10" s="52" t="s">
        <v>28</v>
      </c>
      <c r="F10" s="7"/>
      <c r="G10" s="52" t="s">
        <v>28</v>
      </c>
      <c r="H10" s="7"/>
      <c r="I10" s="52" t="s">
        <v>29</v>
      </c>
      <c r="J10" s="7"/>
      <c r="K10" s="41" t="s">
        <v>29</v>
      </c>
      <c r="L10" s="28"/>
      <c r="M10" s="41" t="s">
        <v>31</v>
      </c>
      <c r="N10" s="30"/>
      <c r="O10" s="41" t="s">
        <v>32</v>
      </c>
      <c r="P10" s="41" t="s">
        <v>34</v>
      </c>
    </row>
    <row r="11" spans="1:16" ht="12.75">
      <c r="A11" s="11"/>
      <c r="B11" s="3"/>
      <c r="C11" s="25"/>
      <c r="D11" s="25"/>
      <c r="E11" s="25"/>
      <c r="F11" s="25"/>
      <c r="G11" s="25"/>
      <c r="H11" s="25"/>
      <c r="I11" s="25"/>
      <c r="J11" s="25"/>
      <c r="K11" s="37"/>
      <c r="L11" s="35"/>
      <c r="M11" s="32"/>
      <c r="N11" s="32"/>
      <c r="O11" s="32"/>
      <c r="P11" s="32"/>
    </row>
    <row r="12" spans="1:16" ht="12.75">
      <c r="A12" s="10"/>
      <c r="B12" s="4"/>
      <c r="C12" s="21"/>
      <c r="D12" s="21"/>
      <c r="E12" s="21"/>
      <c r="F12" s="21"/>
      <c r="G12" s="21"/>
      <c r="H12" s="21"/>
      <c r="I12" s="21"/>
      <c r="J12" s="21"/>
      <c r="K12" s="38"/>
      <c r="L12" s="29"/>
      <c r="M12" s="31"/>
      <c r="N12" s="31"/>
      <c r="O12" s="31"/>
      <c r="P12" s="30"/>
    </row>
    <row r="13" spans="1:16" ht="12.75">
      <c r="A13" s="10" t="s">
        <v>53</v>
      </c>
      <c r="B13" s="4"/>
      <c r="C13" s="21"/>
      <c r="D13" s="51"/>
      <c r="E13" s="21">
        <v>4255</v>
      </c>
      <c r="F13" s="51"/>
      <c r="G13" s="21">
        <v>50</v>
      </c>
      <c r="H13" s="51"/>
      <c r="I13" s="21">
        <v>75</v>
      </c>
      <c r="J13" s="51"/>
      <c r="K13" s="38">
        <v>75</v>
      </c>
      <c r="L13" s="29"/>
      <c r="M13" s="38">
        <f>SUM(E13:K13)</f>
        <v>4455</v>
      </c>
      <c r="N13" s="31"/>
      <c r="O13" s="38">
        <v>5290</v>
      </c>
      <c r="P13" s="38">
        <f>M13-O13</f>
        <v>-835</v>
      </c>
    </row>
    <row r="14" spans="1:16" ht="12.75">
      <c r="A14" s="10"/>
      <c r="B14" s="5"/>
      <c r="C14" s="21"/>
      <c r="D14" s="51"/>
      <c r="E14" s="51"/>
      <c r="F14" s="51"/>
      <c r="G14" s="51"/>
      <c r="H14" s="51"/>
      <c r="I14" s="51"/>
      <c r="J14" s="51"/>
      <c r="K14" s="31"/>
      <c r="L14" s="29"/>
      <c r="M14" s="38"/>
      <c r="N14" s="31"/>
      <c r="O14" s="31"/>
      <c r="P14" s="30"/>
    </row>
    <row r="15" spans="1:16" ht="12.75">
      <c r="A15" s="12"/>
      <c r="B15" s="6"/>
      <c r="C15" s="22"/>
      <c r="D15" s="22"/>
      <c r="E15" s="22"/>
      <c r="F15" s="22"/>
      <c r="G15" s="22"/>
      <c r="H15" s="22"/>
      <c r="I15" s="22"/>
      <c r="J15" s="22"/>
      <c r="K15" s="24"/>
      <c r="L15" s="36"/>
      <c r="M15" s="24"/>
      <c r="N15" s="33"/>
      <c r="O15" s="33"/>
      <c r="P15" s="34"/>
    </row>
    <row r="16" spans="1:16" ht="12.75">
      <c r="A16" s="10"/>
      <c r="B16" s="4"/>
      <c r="C16" s="21"/>
      <c r="D16" s="21"/>
      <c r="E16" s="21"/>
      <c r="F16" s="21"/>
      <c r="G16" s="21"/>
      <c r="H16" s="21"/>
      <c r="I16" s="21"/>
      <c r="J16" s="21"/>
      <c r="K16" s="38"/>
      <c r="L16" s="29"/>
      <c r="M16" s="38"/>
      <c r="N16" s="31"/>
      <c r="O16" s="31"/>
      <c r="P16" s="30"/>
    </row>
    <row r="17" spans="1:16" ht="12.75">
      <c r="A17" s="10" t="s">
        <v>54</v>
      </c>
      <c r="B17" s="5"/>
      <c r="C17" s="21"/>
      <c r="D17" s="51"/>
      <c r="E17" s="21">
        <v>250</v>
      </c>
      <c r="F17" s="51"/>
      <c r="G17" s="51"/>
      <c r="H17" s="51"/>
      <c r="I17" s="51"/>
      <c r="J17" s="51"/>
      <c r="K17" s="38">
        <v>0</v>
      </c>
      <c r="L17" s="29"/>
      <c r="M17" s="38">
        <f>SUM(E17:K17)</f>
        <v>250</v>
      </c>
      <c r="N17" s="31"/>
      <c r="O17" s="38">
        <v>1200</v>
      </c>
      <c r="P17" s="38">
        <f>M17-O17</f>
        <v>-950</v>
      </c>
    </row>
    <row r="18" spans="1:16" ht="12.75">
      <c r="A18" s="10"/>
      <c r="B18" s="6"/>
      <c r="C18" s="21"/>
      <c r="D18" s="51"/>
      <c r="E18" s="51"/>
      <c r="F18" s="51"/>
      <c r="G18" s="51"/>
      <c r="H18" s="51"/>
      <c r="I18" s="51"/>
      <c r="J18" s="51"/>
      <c r="K18" s="31"/>
      <c r="L18" s="29"/>
      <c r="M18" s="31"/>
      <c r="N18" s="31"/>
      <c r="O18" s="31"/>
      <c r="P18" s="31"/>
    </row>
    <row r="19" spans="1:16" ht="12.75">
      <c r="A19" s="12"/>
      <c r="B19" s="4"/>
      <c r="C19" s="22"/>
      <c r="D19" s="22"/>
      <c r="E19" s="22"/>
      <c r="F19" s="22"/>
      <c r="G19" s="22"/>
      <c r="H19" s="22"/>
      <c r="I19" s="22"/>
      <c r="J19" s="22"/>
      <c r="K19" s="24"/>
      <c r="L19" s="36"/>
      <c r="M19" s="33"/>
      <c r="N19" s="33"/>
      <c r="O19" s="33"/>
      <c r="P19" s="34"/>
    </row>
    <row r="20" spans="1:16" ht="12.75">
      <c r="A20" s="10"/>
      <c r="B20" s="5"/>
      <c r="C20" s="21"/>
      <c r="D20" s="21"/>
      <c r="E20" s="21"/>
      <c r="F20" s="21"/>
      <c r="G20" s="21"/>
      <c r="H20" s="21"/>
      <c r="I20" s="21"/>
      <c r="J20" s="21"/>
      <c r="K20" s="38"/>
      <c r="L20" s="29"/>
      <c r="M20" s="31"/>
      <c r="N20" s="31"/>
      <c r="O20" s="31"/>
      <c r="P20" s="30"/>
    </row>
    <row r="21" spans="1:16" ht="12.75">
      <c r="A21" s="10" t="s">
        <v>4</v>
      </c>
      <c r="B21" s="4"/>
      <c r="C21" s="21"/>
      <c r="D21" s="62"/>
      <c r="E21" s="21">
        <v>200</v>
      </c>
      <c r="F21" s="21"/>
      <c r="G21" s="21">
        <v>600</v>
      </c>
      <c r="H21" s="21"/>
      <c r="I21" s="21">
        <v>612</v>
      </c>
      <c r="J21" s="21"/>
      <c r="K21" s="38">
        <v>200</v>
      </c>
      <c r="L21" s="29"/>
      <c r="M21" s="38">
        <f>SUM(E21:K21)</f>
        <v>1612</v>
      </c>
      <c r="N21" s="31"/>
      <c r="O21" s="38">
        <v>600</v>
      </c>
      <c r="P21" s="38">
        <f>M21-O21</f>
        <v>1012</v>
      </c>
    </row>
    <row r="22" spans="1:16" ht="12.75">
      <c r="A22" s="10" t="s">
        <v>5</v>
      </c>
      <c r="B22" s="4"/>
      <c r="C22" s="21"/>
      <c r="D22" s="21"/>
      <c r="E22" s="21"/>
      <c r="F22" s="21"/>
      <c r="G22" s="21"/>
      <c r="H22" s="21"/>
      <c r="I22" s="21"/>
      <c r="J22" s="21"/>
      <c r="K22" s="38"/>
      <c r="L22" s="29"/>
      <c r="M22" s="31"/>
      <c r="N22" s="31"/>
      <c r="O22" s="31"/>
      <c r="P22" s="30"/>
    </row>
    <row r="23" spans="1:16" ht="12.75">
      <c r="A23" s="12"/>
      <c r="B23" s="5"/>
      <c r="C23" s="22"/>
      <c r="D23" s="22"/>
      <c r="E23" s="22"/>
      <c r="F23" s="22"/>
      <c r="G23" s="22"/>
      <c r="H23" s="22"/>
      <c r="I23" s="22"/>
      <c r="J23" s="22"/>
      <c r="K23" s="24"/>
      <c r="L23" s="36"/>
      <c r="M23" s="33"/>
      <c r="N23" s="33"/>
      <c r="O23" s="33"/>
      <c r="P23" s="34"/>
    </row>
    <row r="24" spans="1:16" ht="12.75">
      <c r="A24" s="10"/>
      <c r="B24" s="4"/>
      <c r="C24" s="21"/>
      <c r="D24" s="21"/>
      <c r="E24" s="21"/>
      <c r="F24" s="21"/>
      <c r="G24" s="21"/>
      <c r="H24" s="21"/>
      <c r="I24" s="21"/>
      <c r="J24" s="21"/>
      <c r="K24" s="38"/>
      <c r="L24" s="29"/>
      <c r="M24" s="31"/>
      <c r="N24" s="31"/>
      <c r="O24" s="31"/>
      <c r="P24" s="30"/>
    </row>
    <row r="25" spans="1:16" ht="12.75">
      <c r="A25" s="42" t="s">
        <v>17</v>
      </c>
      <c r="B25" s="4"/>
      <c r="C25" s="21"/>
      <c r="D25" s="51"/>
      <c r="E25" s="21">
        <v>0</v>
      </c>
      <c r="F25" s="51"/>
      <c r="G25" s="51"/>
      <c r="H25" s="51"/>
      <c r="I25" s="51"/>
      <c r="J25" s="51"/>
      <c r="K25" s="38">
        <v>1000</v>
      </c>
      <c r="L25" s="29"/>
      <c r="M25" s="38">
        <f>SUM(E25:K25)</f>
        <v>1000</v>
      </c>
      <c r="N25" s="31"/>
      <c r="O25" s="38">
        <v>2000</v>
      </c>
      <c r="P25" s="38">
        <f>M25-O25</f>
        <v>-1000</v>
      </c>
    </row>
    <row r="26" spans="1:16" ht="12.75">
      <c r="A26" s="42"/>
      <c r="B26" s="5"/>
      <c r="C26" s="21"/>
      <c r="D26" s="51"/>
      <c r="E26" s="51"/>
      <c r="F26" s="51"/>
      <c r="G26" s="51"/>
      <c r="H26" s="51"/>
      <c r="I26" s="51"/>
      <c r="J26" s="51"/>
      <c r="K26" s="31"/>
      <c r="L26" s="29"/>
      <c r="M26" s="31"/>
      <c r="N26" s="31"/>
      <c r="O26" s="31"/>
      <c r="P26" s="31"/>
    </row>
    <row r="27" spans="1:16" ht="12.75">
      <c r="A27" s="12"/>
      <c r="B27" s="5"/>
      <c r="C27" s="22"/>
      <c r="D27" s="54"/>
      <c r="E27" s="54"/>
      <c r="F27" s="54"/>
      <c r="G27" s="54"/>
      <c r="H27" s="54"/>
      <c r="I27" s="54"/>
      <c r="J27" s="54"/>
      <c r="K27" s="33"/>
      <c r="L27" s="36"/>
      <c r="M27" s="33"/>
      <c r="N27" s="33"/>
      <c r="O27" s="33"/>
      <c r="P27" s="33"/>
    </row>
    <row r="28" spans="1:16" ht="12.75">
      <c r="A28" s="10"/>
      <c r="B28" s="4"/>
      <c r="C28" s="21"/>
      <c r="D28" s="51"/>
      <c r="E28" s="51"/>
      <c r="F28" s="51"/>
      <c r="G28" s="51"/>
      <c r="H28" s="51"/>
      <c r="I28" s="51"/>
      <c r="J28" s="51"/>
      <c r="K28" s="31"/>
      <c r="L28" s="29"/>
      <c r="M28" s="31"/>
      <c r="N28" s="31"/>
      <c r="O28" s="31"/>
      <c r="P28" s="31"/>
    </row>
    <row r="29" spans="1:16" ht="12.75">
      <c r="A29" s="10" t="s">
        <v>44</v>
      </c>
      <c r="B29" s="5"/>
      <c r="C29" s="21"/>
      <c r="D29" s="51"/>
      <c r="E29" s="21">
        <v>0</v>
      </c>
      <c r="F29" s="51"/>
      <c r="G29" s="51"/>
      <c r="H29" s="51"/>
      <c r="I29" s="51"/>
      <c r="J29" s="51"/>
      <c r="K29" s="38">
        <v>300</v>
      </c>
      <c r="L29" s="29"/>
      <c r="M29" s="38">
        <f>SUM(E29:K29)</f>
        <v>300</v>
      </c>
      <c r="N29" s="31"/>
      <c r="O29" s="38">
        <v>1195</v>
      </c>
      <c r="P29" s="38">
        <f>M29-O29</f>
        <v>-895</v>
      </c>
    </row>
    <row r="30" spans="1:16" ht="12.75">
      <c r="A30" s="10"/>
      <c r="B30" s="4"/>
      <c r="C30" s="21"/>
      <c r="D30" s="51"/>
      <c r="E30" s="51"/>
      <c r="F30" s="51"/>
      <c r="G30" s="51"/>
      <c r="H30" s="51"/>
      <c r="I30" s="51"/>
      <c r="J30" s="51"/>
      <c r="K30" s="31"/>
      <c r="L30" s="29"/>
      <c r="M30" s="31"/>
      <c r="N30" s="31"/>
      <c r="O30" s="31"/>
      <c r="P30" s="31"/>
    </row>
    <row r="31" spans="1:16" ht="12.75">
      <c r="A31" s="79"/>
      <c r="B31" s="5"/>
      <c r="C31" s="22"/>
      <c r="D31" s="54"/>
      <c r="E31" s="54"/>
      <c r="F31" s="54"/>
      <c r="G31" s="54"/>
      <c r="H31" s="54"/>
      <c r="I31" s="54"/>
      <c r="J31" s="54"/>
      <c r="K31" s="33"/>
      <c r="L31" s="36"/>
      <c r="M31" s="33"/>
      <c r="N31" s="33"/>
      <c r="O31" s="33"/>
      <c r="P31" s="33"/>
    </row>
    <row r="32" spans="1:16" ht="12.75">
      <c r="A32" s="10"/>
      <c r="B32" s="4"/>
      <c r="C32" s="21"/>
      <c r="D32" s="51"/>
      <c r="E32" s="51"/>
      <c r="F32" s="51"/>
      <c r="G32" s="51"/>
      <c r="H32" s="51"/>
      <c r="I32" s="51"/>
      <c r="J32" s="51"/>
      <c r="K32" s="31"/>
      <c r="L32" s="29"/>
      <c r="M32" s="31"/>
      <c r="N32" s="31"/>
      <c r="O32" s="31"/>
      <c r="P32" s="31"/>
    </row>
    <row r="33" spans="1:16" ht="12.75">
      <c r="A33" s="12"/>
      <c r="B33" s="5"/>
      <c r="C33" s="22"/>
      <c r="D33" s="54"/>
      <c r="E33" s="54"/>
      <c r="F33" s="54"/>
      <c r="G33" s="54"/>
      <c r="H33" s="54"/>
      <c r="I33" s="54"/>
      <c r="J33" s="54"/>
      <c r="K33" s="33"/>
      <c r="L33" s="36"/>
      <c r="M33" s="33"/>
      <c r="N33" s="33"/>
      <c r="O33" s="33"/>
      <c r="P33" s="33"/>
    </row>
    <row r="34" spans="1:16" ht="12.75">
      <c r="A34" s="10"/>
      <c r="B34" s="6"/>
      <c r="C34" s="21"/>
      <c r="D34" s="51"/>
      <c r="E34" s="51"/>
      <c r="F34" s="51"/>
      <c r="G34" s="51"/>
      <c r="H34" s="51"/>
      <c r="I34" s="51"/>
      <c r="J34" s="51"/>
      <c r="K34" s="31"/>
      <c r="L34" s="29"/>
      <c r="M34" s="31"/>
      <c r="N34" s="31"/>
      <c r="O34" s="31"/>
      <c r="P34" s="31"/>
    </row>
    <row r="35" spans="1:16" ht="12.75">
      <c r="A35" s="42" t="s">
        <v>52</v>
      </c>
      <c r="B35" s="5"/>
      <c r="C35" s="21"/>
      <c r="D35" s="51"/>
      <c r="E35" s="21"/>
      <c r="F35" s="51"/>
      <c r="G35" s="51"/>
      <c r="H35" s="51"/>
      <c r="I35" s="51"/>
      <c r="J35" s="51"/>
      <c r="K35" s="38">
        <v>75</v>
      </c>
      <c r="L35" s="29"/>
      <c r="M35" s="38">
        <f>SUM(E35:K35)</f>
        <v>75</v>
      </c>
      <c r="N35" s="31"/>
      <c r="O35" s="38">
        <v>0</v>
      </c>
      <c r="P35" s="38">
        <f>M35-O35</f>
        <v>75</v>
      </c>
    </row>
    <row r="36" spans="1:16" ht="12.75">
      <c r="A36" s="10" t="s">
        <v>66</v>
      </c>
      <c r="B36" s="4"/>
      <c r="C36" s="21"/>
      <c r="D36" s="51"/>
      <c r="E36" s="51"/>
      <c r="F36" s="51"/>
      <c r="G36" s="51"/>
      <c r="H36" s="51"/>
      <c r="I36" s="51"/>
      <c r="J36" s="51"/>
      <c r="K36" s="31"/>
      <c r="L36" s="29"/>
      <c r="M36" s="31"/>
      <c r="N36" s="31"/>
      <c r="O36" s="31"/>
      <c r="P36" s="31"/>
    </row>
    <row r="37" spans="1:16" ht="12.75">
      <c r="A37" s="12"/>
      <c r="B37" s="5"/>
      <c r="C37" s="22"/>
      <c r="D37" s="54"/>
      <c r="E37" s="54"/>
      <c r="F37" s="54"/>
      <c r="G37" s="54"/>
      <c r="H37" s="54"/>
      <c r="I37" s="54"/>
      <c r="J37" s="54"/>
      <c r="K37" s="33"/>
      <c r="L37" s="36"/>
      <c r="M37" s="33"/>
      <c r="N37" s="33"/>
      <c r="O37" s="33"/>
      <c r="P37" s="33"/>
    </row>
    <row r="38" spans="1:16" ht="12.75">
      <c r="A38" s="10"/>
      <c r="B38" s="4"/>
      <c r="C38" s="21"/>
      <c r="D38" s="51"/>
      <c r="E38" s="51"/>
      <c r="F38" s="51"/>
      <c r="G38" s="51"/>
      <c r="H38" s="51"/>
      <c r="I38" s="51"/>
      <c r="J38" s="51"/>
      <c r="K38" s="31"/>
      <c r="L38" s="29"/>
      <c r="M38" s="31"/>
      <c r="N38" s="31"/>
      <c r="O38" s="31"/>
      <c r="P38" s="31"/>
    </row>
    <row r="39" spans="1:16" ht="12.75">
      <c r="A39" s="42" t="s">
        <v>50</v>
      </c>
      <c r="B39" s="4"/>
      <c r="C39" s="21"/>
      <c r="D39" s="51"/>
      <c r="E39" s="51"/>
      <c r="F39" s="51"/>
      <c r="G39" s="51"/>
      <c r="H39" s="51"/>
      <c r="I39" s="51"/>
      <c r="J39" s="51"/>
      <c r="K39" s="31"/>
      <c r="L39" s="29"/>
      <c r="M39" s="38">
        <v>0</v>
      </c>
      <c r="N39" s="31"/>
      <c r="O39" s="38"/>
      <c r="P39" s="38">
        <f>M39-O39</f>
        <v>0</v>
      </c>
    </row>
    <row r="40" spans="1:16" ht="12.75">
      <c r="A40" s="12"/>
      <c r="B40" s="13"/>
      <c r="C40" s="22"/>
      <c r="D40" s="54"/>
      <c r="E40" s="54"/>
      <c r="F40" s="54"/>
      <c r="G40" s="54"/>
      <c r="H40" s="54"/>
      <c r="I40" s="54"/>
      <c r="J40" s="54"/>
      <c r="K40" s="33"/>
      <c r="L40" s="36"/>
      <c r="M40" s="33"/>
      <c r="N40" s="33"/>
      <c r="O40" s="33"/>
      <c r="P40" s="33"/>
    </row>
    <row r="41" spans="1:16" ht="12.75">
      <c r="A41" s="10"/>
      <c r="B41" s="14"/>
      <c r="C41" s="21"/>
      <c r="D41" s="51"/>
      <c r="E41" s="51"/>
      <c r="F41" s="51"/>
      <c r="G41" s="51"/>
      <c r="H41" s="51"/>
      <c r="I41" s="51"/>
      <c r="J41" s="51"/>
      <c r="K41" s="31"/>
      <c r="L41" s="29"/>
      <c r="M41" s="31"/>
      <c r="N41" s="31"/>
      <c r="O41" s="31"/>
      <c r="P41" s="31"/>
    </row>
    <row r="42" spans="1:16" ht="12.75">
      <c r="A42" s="10"/>
      <c r="B42" s="14"/>
      <c r="C42" s="21"/>
      <c r="D42" s="51"/>
      <c r="E42" s="51"/>
      <c r="F42" s="51"/>
      <c r="G42" s="51"/>
      <c r="H42" s="51"/>
      <c r="I42" s="51"/>
      <c r="J42" s="51"/>
      <c r="K42" s="31"/>
      <c r="L42" s="29"/>
      <c r="M42" s="31"/>
      <c r="N42" s="31"/>
      <c r="O42" s="31"/>
      <c r="P42" s="31"/>
    </row>
    <row r="43" spans="1:16" ht="12.75">
      <c r="A43" s="10"/>
      <c r="B43" s="14"/>
      <c r="C43" s="21"/>
      <c r="D43" s="51"/>
      <c r="E43" s="51"/>
      <c r="F43" s="51"/>
      <c r="G43" s="51"/>
      <c r="H43" s="51"/>
      <c r="I43" s="51"/>
      <c r="J43" s="51"/>
      <c r="K43" s="31"/>
      <c r="L43" s="29"/>
      <c r="M43" s="31"/>
      <c r="N43" s="31"/>
      <c r="O43" s="31"/>
      <c r="P43" s="31"/>
    </row>
    <row r="44" spans="1:16" ht="12.75">
      <c r="A44" s="12"/>
      <c r="B44" s="13"/>
      <c r="C44" s="22"/>
      <c r="D44" s="54"/>
      <c r="E44" s="54"/>
      <c r="F44" s="54"/>
      <c r="G44" s="54"/>
      <c r="H44" s="54"/>
      <c r="I44" s="54"/>
      <c r="J44" s="54"/>
      <c r="K44" s="33"/>
      <c r="L44" s="36"/>
      <c r="M44" s="33"/>
      <c r="N44" s="33"/>
      <c r="O44" s="33"/>
      <c r="P44" s="33"/>
    </row>
    <row r="45" spans="1:16" ht="12.75">
      <c r="A45" s="10"/>
      <c r="B45" s="14"/>
      <c r="C45" s="21"/>
      <c r="D45" s="51"/>
      <c r="E45" s="51"/>
      <c r="F45" s="51"/>
      <c r="G45" s="51"/>
      <c r="H45" s="51"/>
      <c r="I45" s="51"/>
      <c r="J45" s="51"/>
      <c r="K45" s="31"/>
      <c r="L45" s="29"/>
      <c r="M45" s="31"/>
      <c r="N45" s="31"/>
      <c r="O45" s="31"/>
      <c r="P45" s="31"/>
    </row>
    <row r="46" spans="1:16" ht="12.75">
      <c r="A46" s="10"/>
      <c r="B46" s="14"/>
      <c r="C46" s="21"/>
      <c r="D46" s="51"/>
      <c r="E46" s="51"/>
      <c r="F46" s="51"/>
      <c r="G46" s="51"/>
      <c r="H46" s="51"/>
      <c r="I46" s="51"/>
      <c r="J46" s="51"/>
      <c r="K46" s="31"/>
      <c r="L46" s="29"/>
      <c r="M46" s="31"/>
      <c r="N46" s="31"/>
      <c r="O46" s="31"/>
      <c r="P46" s="31"/>
    </row>
    <row r="47" spans="1:16" ht="15.75">
      <c r="A47" s="80" t="s">
        <v>43</v>
      </c>
      <c r="B47" s="14"/>
      <c r="C47" s="21"/>
      <c r="D47" s="51"/>
      <c r="E47" s="75">
        <f>SUM(E13:E46)</f>
        <v>4705</v>
      </c>
      <c r="F47" s="76"/>
      <c r="G47" s="75">
        <f>SUM(G13:G46)</f>
        <v>650</v>
      </c>
      <c r="H47" s="76"/>
      <c r="I47" s="75">
        <f>SUM(I13:I46)</f>
        <v>687</v>
      </c>
      <c r="J47" s="76"/>
      <c r="K47" s="75">
        <f>SUM(K13:K46)</f>
        <v>1650</v>
      </c>
      <c r="L47" s="77"/>
      <c r="M47" s="75">
        <f>SUM(M13:M46)</f>
        <v>7692</v>
      </c>
      <c r="N47" s="78"/>
      <c r="O47" s="75">
        <f>SUM(O13:O46)</f>
        <v>10285</v>
      </c>
      <c r="P47" s="75">
        <f>SUM(P13:P46)</f>
        <v>-2593</v>
      </c>
    </row>
    <row r="48" spans="1:16" ht="13.5" thickBot="1">
      <c r="A48" s="15"/>
      <c r="B48" s="16"/>
      <c r="C48" s="23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ht="13.5" thickTop="1">
      <c r="K49" s="8"/>
    </row>
  </sheetData>
  <sheetProtection/>
  <printOptions horizontalCentered="1"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2.75"/>
  <sheetData>
    <row r="1" ht="12.75">
      <c r="A1">
        <f>845-250</f>
        <v>595</v>
      </c>
    </row>
    <row r="2" spans="2:3" ht="12.75">
      <c r="B2">
        <v>8076</v>
      </c>
      <c r="C2">
        <v>1600</v>
      </c>
    </row>
    <row r="3" spans="2:4" ht="12.75">
      <c r="B3">
        <v>150</v>
      </c>
      <c r="C3">
        <v>2500</v>
      </c>
      <c r="D3">
        <v>6621</v>
      </c>
    </row>
    <row r="4" spans="2:4" ht="12.75">
      <c r="B4">
        <v>1150</v>
      </c>
      <c r="C4">
        <v>500</v>
      </c>
      <c r="D4">
        <v>1498</v>
      </c>
    </row>
    <row r="5" spans="2:4" ht="12.75">
      <c r="B5">
        <v>3970</v>
      </c>
      <c r="C5">
        <v>4001</v>
      </c>
      <c r="D5">
        <v>1498</v>
      </c>
    </row>
    <row r="6" spans="2:4" ht="12.75">
      <c r="B6">
        <f>SUM(B2:B5)</f>
        <v>13346</v>
      </c>
      <c r="C6">
        <v>1100</v>
      </c>
      <c r="D6">
        <v>1498</v>
      </c>
    </row>
    <row r="7" spans="3:4" ht="12.75">
      <c r="C7">
        <v>3500</v>
      </c>
      <c r="D7">
        <f>SUM(D3:D6)</f>
        <v>11115</v>
      </c>
    </row>
    <row r="8" ht="12.75">
      <c r="C8">
        <v>145</v>
      </c>
    </row>
    <row r="9" ht="12.75">
      <c r="C9">
        <f>SUM(C2:C8)</f>
        <v>13346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PAASEWE</dc:creator>
  <cp:keywords/>
  <dc:description/>
  <cp:lastModifiedBy>BILL PAASEWE</cp:lastModifiedBy>
  <cp:lastPrinted>2016-08-31T19:21:57Z</cp:lastPrinted>
  <dcterms:created xsi:type="dcterms:W3CDTF">2008-02-09T10:13:24Z</dcterms:created>
  <dcterms:modified xsi:type="dcterms:W3CDTF">2016-10-26T03:00:09Z</dcterms:modified>
  <cp:category/>
  <cp:version/>
  <cp:contentType/>
  <cp:contentStatus/>
</cp:coreProperties>
</file>